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 activeTab="1"/>
  </bookViews>
  <sheets>
    <sheet name="27-12-2024" sheetId="1" r:id="rId1"/>
    <sheet name="Torta" sheetId="2" r:id="rId2"/>
  </sheets>
  <definedNames>
    <definedName name="_xlnm.Print_Area" localSheetId="0">'27-12-2024'!$A$1:$E$21</definedName>
    <definedName name="_xlnm.Print_Area" localSheetId="1">Torta!$A$1:$P$49</definedName>
    <definedName name="Print_Area" localSheetId="0">'27-12-2024'!$A$1:$E$21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<sst xmlns="http://schemas.openxmlformats.org/spreadsheetml/2006/main" count="41" uniqueCount="25">
  <si>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</si>
  <si>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</si>
  <si>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</si>
  <si>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</si>
  <si>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</si>
  <si>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</si>
  <si>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</si>
  <si>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</si>
  <si>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</si>
  <si>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</si>
  <si>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</si>
  <si>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</si>
  <si>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</si>
  <si>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</si>
  <si>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</si>
  <si>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</si>
  <si>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</si>
  <si>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</si>
  <si>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>PRESUPUESTO APROBADO 2024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</si>
  <si>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</si>
  <si>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</si>
  <si>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</si>
  <si>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</si>
  <si>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EJECUCION AL 27 DE DICIEMBRE DE 2024</t>
  </si>
  <si>
    <t>EJECUCIÓN GLOBAL AL 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</si>
</sst>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27/12/2024</a:t>
            </a:r>
          </a:p>
          <a:p>
            <a:pPr>
              <a:defRPr sz="2400" b="1" i="1"/>
            </a:pPr>
            <a:r>
              <a:rPr lang="es-PY" sz="2400" b="1" i="1" baseline="0"/>
              <a:t>86%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3.3401494613410545E-3"/>
                  <c:y val="-0.169380569853010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-3.030863797725611E-4"/>
                  <c:y val="-9.5005434926694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-8.6754505275559706E-3"/>
                  <c:y val="9.85454090965900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0.14928757066770851"/>
                  <c:y val="2.0585940603939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833920877399138E-4"/>
                  <c:y val="-5.51216703972609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59535331299E-2"/>
                  <c:y val="-5.74117629235739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60%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80571876221"/>
                      <c:h val="7.59836838576996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0.10269320330258365"/>
                  <c:y val="-0.10875201205909868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0.14502137884997179"/>
                  <c:y val="-0.152815245191981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1968050556547646"/>
                  <c:y val="-4.6129082349554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'27-12-2024'!$A$5:$A$15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0.87177593634444639</c:v>
                </c:pt>
                <c:pt idx="1">
                  <c:v>0.53250936003182492</c:v>
                </c:pt>
                <c:pt idx="2">
                  <c:v>0.98904385500369929</c:v>
                </c:pt>
                <c:pt idx="3">
                  <c:v>0.63964386046511623</c:v>
                </c:pt>
                <c:pt idx="4">
                  <c:v>0.43517323037026251</c:v>
                </c:pt>
                <c:pt idx="5">
                  <c:v>0.92112852893881947</c:v>
                </c:pt>
                <c:pt idx="6">
                  <c:v>0.94883519936194149</c:v>
                </c:pt>
                <c:pt idx="7">
                  <c:v>0.6046555523964714</c:v>
                </c:pt>
                <c:pt idx="8">
                  <c:v>0.19412512831479897</c:v>
                </c:pt>
                <c:pt idx="9">
                  <c:v>0.40248291827762384</c:v>
                </c:pt>
                <c:pt idx="10">
                  <c:v>0.9998940355556557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317501</xdr:rowOff>
    </xdr:from>
    <xdr:to>
      <xdr:col>0</xdr:col>
      <xdr:colOff>5222875</xdr:colOff>
      <xdr:row>1</xdr:row>
      <xdr:rowOff>31751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17501"/>
          <a:ext cx="49530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895350</xdr:rowOff>
    </xdr:from>
    <xdr:to>
      <xdr:col>16</xdr:col>
      <xdr:colOff>0</xdr:colOff>
      <xdr:row>48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view="pageBreakPreview" topLeftCell="A9" zoomScale="50" zoomScaleNormal="55" zoomScaleSheetLayoutView="50" workbookViewId="0">
      <selection activeCell="D16" sqref="D16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89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52.5" x14ac:dyDescent="0.25">
      <c r="A4" s="32" t="s">
        <v>1</v>
      </c>
      <c r="B4" s="32" t="s">
        <v>18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47323152972</v>
      </c>
      <c r="C5" s="16">
        <v>55336770086</v>
      </c>
      <c r="D5" s="16">
        <v>48241264556</v>
      </c>
      <c r="E5" s="17">
        <f>+D5/C5</f>
        <v>0.87177593634444639</v>
      </c>
    </row>
    <row r="6" spans="1:11" ht="43.5" customHeight="1" x14ac:dyDescent="0.25">
      <c r="A6" s="15" t="s">
        <v>6</v>
      </c>
      <c r="B6" s="16">
        <v>11001193520</v>
      </c>
      <c r="C6" s="16">
        <v>10737499282</v>
      </c>
      <c r="D6" s="16">
        <v>5717818871</v>
      </c>
      <c r="E6" s="17">
        <f t="shared" ref="E6:E15" si="0">+D6/C6</f>
        <v>0.53250936003182492</v>
      </c>
    </row>
    <row r="7" spans="1:11" ht="43.5" customHeight="1" x14ac:dyDescent="0.25">
      <c r="A7" s="15" t="s">
        <v>7</v>
      </c>
      <c r="B7" s="16">
        <v>6534471359</v>
      </c>
      <c r="C7" s="16">
        <v>7249049189</v>
      </c>
      <c r="D7" s="16">
        <v>7169627555</v>
      </c>
      <c r="E7" s="17">
        <f t="shared" si="0"/>
        <v>0.98904385500369929</v>
      </c>
    </row>
    <row r="8" spans="1:11" ht="43.5" customHeight="1" x14ac:dyDescent="0.25">
      <c r="A8" s="15" t="s">
        <v>8</v>
      </c>
      <c r="B8" s="16">
        <v>269780000</v>
      </c>
      <c r="C8" s="16">
        <v>21500000</v>
      </c>
      <c r="D8" s="16">
        <v>13752343</v>
      </c>
      <c r="E8" s="17">
        <f t="shared" si="0"/>
        <v>0.63964386046511623</v>
      </c>
    </row>
    <row r="9" spans="1:11" ht="57" x14ac:dyDescent="0.25">
      <c r="A9" s="15" t="s">
        <v>19</v>
      </c>
      <c r="B9" s="16">
        <v>0</v>
      </c>
      <c r="C9" s="16">
        <v>17026547340</v>
      </c>
      <c r="D9" s="16">
        <v>7409497608</v>
      </c>
      <c r="E9" s="17">
        <f t="shared" si="0"/>
        <v>0.43517323037026251</v>
      </c>
    </row>
    <row r="10" spans="1:11" ht="43.5" customHeight="1" x14ac:dyDescent="0.25">
      <c r="A10" s="15" t="s">
        <v>9</v>
      </c>
      <c r="B10" s="18">
        <v>587667515527</v>
      </c>
      <c r="C10" s="18">
        <v>587790557869</v>
      </c>
      <c r="D10" s="18">
        <v>541430651894</v>
      </c>
      <c r="E10" s="17">
        <f t="shared" si="0"/>
        <v>0.92112852893881947</v>
      </c>
    </row>
    <row r="11" spans="1:11" ht="57" x14ac:dyDescent="0.25">
      <c r="A11" s="15" t="s">
        <v>10</v>
      </c>
      <c r="B11" s="18">
        <v>34440162109</v>
      </c>
      <c r="C11" s="18">
        <v>34018699600</v>
      </c>
      <c r="D11" s="18">
        <v>32278139617</v>
      </c>
      <c r="E11" s="17">
        <f t="shared" si="0"/>
        <v>0.94883519936194149</v>
      </c>
    </row>
    <row r="12" spans="1:11" ht="57" x14ac:dyDescent="0.25">
      <c r="A12" s="15" t="s">
        <v>11</v>
      </c>
      <c r="B12" s="18">
        <v>8576726715</v>
      </c>
      <c r="C12" s="18">
        <v>39721726715</v>
      </c>
      <c r="D12" s="18">
        <v>24017962609</v>
      </c>
      <c r="E12" s="17">
        <f>+D12/C12</f>
        <v>0.6046555523964714</v>
      </c>
    </row>
    <row r="13" spans="1:11" ht="57" x14ac:dyDescent="0.25">
      <c r="A13" s="15" t="s">
        <v>21</v>
      </c>
      <c r="B13" s="18">
        <v>0</v>
      </c>
      <c r="C13" s="18">
        <v>233800000</v>
      </c>
      <c r="D13" s="18">
        <v>45386455</v>
      </c>
      <c r="E13" s="17">
        <f t="shared" si="0"/>
        <v>0.19412512831479897</v>
      </c>
    </row>
    <row r="14" spans="1:11" ht="30.75" customHeight="1" x14ac:dyDescent="0.25">
      <c r="A14" s="19" t="s">
        <v>20</v>
      </c>
      <c r="B14" s="18">
        <v>0</v>
      </c>
      <c r="C14" s="18">
        <v>383533682273</v>
      </c>
      <c r="D14" s="18">
        <v>154365755699</v>
      </c>
      <c r="E14" s="20">
        <f t="shared" si="0"/>
        <v>0.40248291827762384</v>
      </c>
    </row>
    <row r="15" spans="1:11" ht="41.25" customHeight="1" x14ac:dyDescent="0.25">
      <c r="A15" s="19" t="s">
        <v>22</v>
      </c>
      <c r="B15" s="18">
        <v>0</v>
      </c>
      <c r="C15" s="18">
        <v>1043062705457</v>
      </c>
      <c r="D15" s="18">
        <v>1042952177897</v>
      </c>
      <c r="E15" s="20">
        <f t="shared" si="0"/>
        <v>0.9998940355556557</v>
      </c>
    </row>
    <row r="16" spans="1:11" s="24" customFormat="1" ht="44.25" customHeight="1" x14ac:dyDescent="0.25">
      <c r="A16" s="21" t="s">
        <v>12</v>
      </c>
      <c r="B16" s="22">
        <f>SUM(B5:B15)</f>
        <v>695813002202</v>
      </c>
      <c r="C16" s="22">
        <f>SUM(C5:C15)</f>
        <v>2178732537811</v>
      </c>
      <c r="D16" s="22">
        <f>SUM(D5:D15)</f>
        <v>1863642035104</v>
      </c>
      <c r="E16" s="23">
        <f>+D16/C16</f>
        <v>0.85537898882091534</v>
      </c>
      <c r="K16" s="24">
        <f>C16-2158732537811</f>
        <v>20000000000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52.5" x14ac:dyDescent="0.25">
      <c r="A18" s="32"/>
      <c r="B18" s="32" t="s">
        <v>18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65128597851</v>
      </c>
      <c r="C19" s="25">
        <f t="shared" ref="C19:D19" si="1">SUM(C5:C9)</f>
        <v>90371365897</v>
      </c>
      <c r="D19" s="25">
        <f t="shared" si="1"/>
        <v>68551960933</v>
      </c>
      <c r="E19" s="26">
        <f>+D19/C19</f>
        <v>0.75855842448073119</v>
      </c>
    </row>
    <row r="20" spans="1:5" s="27" customFormat="1" ht="37.5" customHeight="1" x14ac:dyDescent="0.25">
      <c r="A20" s="19" t="s">
        <v>15</v>
      </c>
      <c r="B20" s="25">
        <f>SUM(B10:B15)</f>
        <v>630684404351</v>
      </c>
      <c r="C20" s="25">
        <f>SUM(C10:C15)</f>
        <v>2088361171914</v>
      </c>
      <c r="D20" s="25">
        <f>SUM(D10:D15)</f>
        <v>1795090074171</v>
      </c>
      <c r="E20" s="26">
        <f>+D20/C20</f>
        <v>0.85956878451526919</v>
      </c>
    </row>
    <row r="21" spans="1:5" s="27" customFormat="1" ht="60.75" customHeight="1" x14ac:dyDescent="0.25">
      <c r="A21" s="21" t="s">
        <v>16</v>
      </c>
      <c r="B21" s="28">
        <f>SUM(B19:B20)</f>
        <v>695813002202</v>
      </c>
      <c r="C21" s="28">
        <f>SUM(C19:C20)</f>
        <v>2178732537811</v>
      </c>
      <c r="D21" s="28">
        <f>SUM(D19:D20)</f>
        <v>1863642035104</v>
      </c>
      <c r="E21" s="29">
        <f>+D21/C21</f>
        <v>0.85537898882091534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view="pageBreakPreview" topLeftCell="D1" zoomScaleNormal="100" zoomScaleSheetLayoutView="100" workbookViewId="0">
      <selection activeCell="D29" sqref="D29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'27-12-2024'!E5</f>
        <v>0.87177593634444639</v>
      </c>
    </row>
    <row r="23" spans="18:19" ht="18.75" x14ac:dyDescent="0.25">
      <c r="R23" s="1" t="s">
        <v>6</v>
      </c>
      <c r="S23" s="2">
        <f>'27-12-2024'!E6</f>
        <v>0.53250936003182492</v>
      </c>
    </row>
    <row r="24" spans="18:19" ht="18.75" x14ac:dyDescent="0.25">
      <c r="R24" s="1" t="s">
        <v>7</v>
      </c>
      <c r="S24" s="2">
        <f>'27-12-2024'!E7</f>
        <v>0.98904385500369929</v>
      </c>
    </row>
    <row r="25" spans="18:19" ht="18.75" x14ac:dyDescent="0.25">
      <c r="R25" s="1" t="s">
        <v>8</v>
      </c>
      <c r="S25" s="2">
        <f>'27-12-2024'!E8</f>
        <v>0.63964386046511623</v>
      </c>
    </row>
    <row r="26" spans="18:19" ht="18.75" x14ac:dyDescent="0.25">
      <c r="R26" s="1" t="s">
        <v>19</v>
      </c>
      <c r="S26" s="2">
        <f>'27-12-2024'!E9</f>
        <v>0.43517323037026251</v>
      </c>
    </row>
    <row r="27" spans="18:19" ht="18.75" x14ac:dyDescent="0.25">
      <c r="R27" s="1" t="s">
        <v>9</v>
      </c>
      <c r="S27" s="2">
        <f>'27-12-2024'!E10</f>
        <v>0.92112852893881947</v>
      </c>
    </row>
    <row r="28" spans="18:19" ht="18.75" x14ac:dyDescent="0.25">
      <c r="R28" s="1" t="s">
        <v>10</v>
      </c>
      <c r="S28" s="2">
        <f>'27-12-2024'!E11</f>
        <v>0.94883519936194149</v>
      </c>
    </row>
    <row r="29" spans="18:19" ht="18.75" x14ac:dyDescent="0.25">
      <c r="R29" s="3" t="s">
        <v>11</v>
      </c>
      <c r="S29" s="2">
        <f>'27-12-2024'!E12</f>
        <v>0.6046555523964714</v>
      </c>
    </row>
    <row r="30" spans="18:19" ht="37.5" x14ac:dyDescent="0.25">
      <c r="R30" s="1" t="s">
        <v>21</v>
      </c>
      <c r="S30" s="2">
        <f>'27-12-2024'!E13</f>
        <v>0.19412512831479897</v>
      </c>
    </row>
    <row r="31" spans="18:19" ht="18.75" x14ac:dyDescent="0.25">
      <c r="R31" s="1" t="s">
        <v>20</v>
      </c>
      <c r="S31" s="2">
        <f>'27-12-2024'!E14</f>
        <v>0.40248291827762384</v>
      </c>
    </row>
    <row r="32" spans="18:19" ht="18.75" x14ac:dyDescent="0.25">
      <c r="R32" s="1" t="s">
        <v>22</v>
      </c>
      <c r="S32" s="2">
        <f>'27-12-2024'!E15</f>
        <v>0.9998940355556557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'27-12-2024'!E16</f>
        <v>0.85537898882091534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27-12-2024</vt:lpstr>
      <vt:lpstr>Torta</vt:lpstr>
      <vt:lpstr>'27-12-2024'!Área_de_impresión</vt:lpstr>
      <vt:lpstr>Torta!Área_de_impresión</vt:lpstr>
      <vt:lpstr>'27-12-2024'!Print_Area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2024-12-30T12:36:26Z</cp:lastPrinted>
  <dcterms:created xsi:type="dcterms:W3CDTF">2023-03-01T11:48:21Z</dcterms:created>
  <dcterms:modified xsi:type="dcterms:W3CDTF">2025-01-06T11:29:43Z</dcterms:modified>
</cp:coreProperties>
</file>