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 activeTab="1"/>
  </bookViews>
  <sheets>
    <sheet name="30-04-2025" sheetId="1" r:id="rId1"/>
    <sheet name="Torta" sheetId="2" r:id="rId2"/>
  </sheets>
  <definedNames>
    <definedName name="_xlnm.Print_Area" localSheetId="0">'30-04-2025'!$A$1:$E$21</definedName>
    <definedName name="_xlnm.Print_Area" localSheetId="1">Torta!$A$1:$P$49</definedName>
    <definedName name="Print_Area" localSheetId="0">'30-04-2025'!$A$1:$E$21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S22" i="2" s="1"/>
  <c r="D20" i="1" l="1"/>
  <c r="C20" i="1"/>
  <c r="B20" i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E7" i="1" l="1"/>
  <c r="S24" i="2" s="1"/>
  <c r="E9" i="1" l="1"/>
  <c r="S26" i="2" s="1"/>
  <c r="C19" i="1"/>
  <c r="D19" i="1"/>
  <c r="B19" i="1"/>
  <c r="E11" i="1" l="1"/>
  <c r="S28" i="2" s="1"/>
  <c r="E10" i="1"/>
  <c r="S27" i="2" s="1"/>
  <c r="E8" i="1"/>
  <c r="S25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<sst xmlns="http://schemas.openxmlformats.org/spreadsheetml/2006/main" count="41" uniqueCount="25">
  <si>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</si>
  <si>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</si>
  <si>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</si>
  <si>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</si>
  <si>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</si>
  <si>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</si>
  <si>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</si>
  <si>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</si>
  <si>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</si>
  <si>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</si>
  <si>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</si>
  <si>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</si>
  <si>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</si>
  <si>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</si>
  <si>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</si>
  <si>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</si>
  <si>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</si>
  <si>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</si>
  <si>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</si>
  <si>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</si>
  <si>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</si>
  <si>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</si>
  <si>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</si>
  <si>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EJECUCION AL 30 DE ABRIL DE 2025</t>
  </si>
  <si>
    <t>EJECUCIÓN GLOBAL AL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</si>
</sst>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30/04/2025</a:t>
            </a:r>
          </a:p>
          <a:p>
            <a:pPr>
              <a:defRPr sz="2400" b="1" i="1"/>
            </a:pPr>
            <a:r>
              <a:rPr lang="es-PY" sz="2400" b="1" i="1" baseline="0"/>
              <a:t>28%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5.1188399463200494E-2"/>
                  <c:y val="-0.169380546551100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021950399560807E-2"/>
                      <c:h val="0.106839826839826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1.8522469100909853E-2"/>
                  <c:y val="-8.74720295073590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-8.6754505275559706E-3"/>
                  <c:y val="9.85454090965900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-0.11006766325105764"/>
                  <c:y val="6.6728226837228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745397571485"/>
                      <c:h val="8.8561808561808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5301153101569929E-2"/>
                  <c:y val="-5.042066404904329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1.12090818024163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0.109884200047247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-0.10269320330258365"/>
                  <c:y val="-0.10875201205909868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4.2755538217828827E-2"/>
                  <c:y val="-0.142140745724587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1968050556547646"/>
                  <c:y val="-4.6129082349554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'30-04-2025'!$A$5:$A$15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0.22110538841006652</c:v>
                </c:pt>
                <c:pt idx="1">
                  <c:v>7.907811358771237E-2</c:v>
                </c:pt>
                <c:pt idx="2">
                  <c:v>1.5434929680039513E-2</c:v>
                </c:pt>
                <c:pt idx="3">
                  <c:v>0</c:v>
                </c:pt>
                <c:pt idx="4">
                  <c:v>5.4867460374215277E-2</c:v>
                </c:pt>
                <c:pt idx="5">
                  <c:v>0.3320369799227183</c:v>
                </c:pt>
                <c:pt idx="6">
                  <c:v>3.4825301640402526E-2</c:v>
                </c:pt>
                <c:pt idx="7">
                  <c:v>6.3820060587678846E-3</c:v>
                </c:pt>
                <c:pt idx="8">
                  <c:v>1.4241285283005086E-2</c:v>
                </c:pt>
                <c:pt idx="9">
                  <c:v>0.15276754475119245</c:v>
                </c:pt>
                <c:pt idx="10">
                  <c:v>0.32151305200108526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317501</xdr:rowOff>
    </xdr:from>
    <xdr:to>
      <xdr:col>0</xdr:col>
      <xdr:colOff>5222875</xdr:colOff>
      <xdr:row>1</xdr:row>
      <xdr:rowOff>31751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17501"/>
          <a:ext cx="495300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865</xdr:rowOff>
    </xdr:from>
    <xdr:to>
      <xdr:col>16</xdr:col>
      <xdr:colOff>0</xdr:colOff>
      <xdr:row>50</xdr:row>
      <xdr:rowOff>103908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view="pageBreakPreview" topLeftCell="A10" zoomScale="50" zoomScaleNormal="55" zoomScaleSheetLayoutView="50" workbookViewId="0">
      <selection activeCell="D16" sqref="D16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22.7109375" style="14" customWidth="1"/>
    <col min="12" max="16384" width="11.42578125" style="14"/>
  </cols>
  <sheetData>
    <row r="1" spans="1:11" s="13" customFormat="1" ht="89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23</v>
      </c>
      <c r="B3" s="35"/>
      <c r="C3" s="35"/>
      <c r="D3" s="35"/>
      <c r="E3" s="35"/>
    </row>
    <row r="4" spans="1:11" s="11" customFormat="1" ht="52.5" x14ac:dyDescent="0.25">
      <c r="A4" s="32" t="s">
        <v>1</v>
      </c>
      <c r="B4" s="32" t="s">
        <v>22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53861358421</v>
      </c>
      <c r="C5" s="16">
        <v>55179062549</v>
      </c>
      <c r="D5" s="16">
        <v>12200388057</v>
      </c>
      <c r="E5" s="17">
        <f>+D5/C5</f>
        <v>0.22110538841006652</v>
      </c>
    </row>
    <row r="6" spans="1:11" ht="43.5" customHeight="1" x14ac:dyDescent="0.25">
      <c r="A6" s="15" t="s">
        <v>6</v>
      </c>
      <c r="B6" s="16">
        <v>11047193520</v>
      </c>
      <c r="C6" s="16">
        <v>11047193520</v>
      </c>
      <c r="D6" s="16">
        <v>873591224</v>
      </c>
      <c r="E6" s="17">
        <f t="shared" ref="E6:E15" si="0">+D6/C6</f>
        <v>7.907811358771237E-2</v>
      </c>
    </row>
    <row r="7" spans="1:11" ht="43.5" customHeight="1" x14ac:dyDescent="0.25">
      <c r="A7" s="15" t="s">
        <v>7</v>
      </c>
      <c r="B7" s="16">
        <v>6604471359</v>
      </c>
      <c r="C7" s="16">
        <v>6604471359</v>
      </c>
      <c r="D7" s="16">
        <v>101939551</v>
      </c>
      <c r="E7" s="17">
        <f t="shared" si="0"/>
        <v>1.5434929680039513E-2</v>
      </c>
    </row>
    <row r="8" spans="1:11" ht="43.5" customHeight="1" x14ac:dyDescent="0.25">
      <c r="A8" s="15" t="s">
        <v>8</v>
      </c>
      <c r="B8" s="16">
        <v>269780000</v>
      </c>
      <c r="C8" s="16">
        <v>93218004</v>
      </c>
      <c r="D8" s="16">
        <v>0</v>
      </c>
      <c r="E8" s="17">
        <f t="shared" si="0"/>
        <v>0</v>
      </c>
    </row>
    <row r="9" spans="1:11" ht="57" x14ac:dyDescent="0.25">
      <c r="A9" s="15" t="s">
        <v>18</v>
      </c>
      <c r="B9" s="16">
        <v>6262719636</v>
      </c>
      <c r="C9" s="16">
        <v>22198186260</v>
      </c>
      <c r="D9" s="16">
        <v>1217958105</v>
      </c>
      <c r="E9" s="17">
        <f t="shared" si="0"/>
        <v>5.4867460374215277E-2</v>
      </c>
    </row>
    <row r="10" spans="1:11" ht="43.5" customHeight="1" x14ac:dyDescent="0.25">
      <c r="A10" s="15" t="s">
        <v>9</v>
      </c>
      <c r="B10" s="18">
        <v>587667515527</v>
      </c>
      <c r="C10" s="18">
        <v>586531373395</v>
      </c>
      <c r="D10" s="18">
        <v>194750105852</v>
      </c>
      <c r="E10" s="17">
        <f t="shared" si="0"/>
        <v>0.3320369799227183</v>
      </c>
    </row>
    <row r="11" spans="1:11" ht="57" x14ac:dyDescent="0.25">
      <c r="A11" s="15" t="s">
        <v>10</v>
      </c>
      <c r="B11" s="18">
        <v>34324162109</v>
      </c>
      <c r="C11" s="18">
        <v>34324162109</v>
      </c>
      <c r="D11" s="18">
        <v>1195349299</v>
      </c>
      <c r="E11" s="17">
        <f t="shared" si="0"/>
        <v>3.4825301640402526E-2</v>
      </c>
    </row>
    <row r="12" spans="1:11" ht="57" x14ac:dyDescent="0.25">
      <c r="A12" s="15" t="s">
        <v>11</v>
      </c>
      <c r="B12" s="18">
        <v>11140952500</v>
      </c>
      <c r="C12" s="18">
        <v>56140952500</v>
      </c>
      <c r="D12" s="18">
        <v>358291899</v>
      </c>
      <c r="E12" s="17">
        <f>+D12/C12</f>
        <v>6.3820060587678846E-3</v>
      </c>
    </row>
    <row r="13" spans="1:11" ht="57" x14ac:dyDescent="0.25">
      <c r="A13" s="15" t="s">
        <v>20</v>
      </c>
      <c r="B13" s="18">
        <v>4709562000</v>
      </c>
      <c r="C13" s="18">
        <v>4709562000</v>
      </c>
      <c r="D13" s="18">
        <v>67070216</v>
      </c>
      <c r="E13" s="17">
        <f t="shared" si="0"/>
        <v>1.4241285283005086E-2</v>
      </c>
    </row>
    <row r="14" spans="1:11" ht="30.75" customHeight="1" x14ac:dyDescent="0.25">
      <c r="A14" s="19" t="s">
        <v>19</v>
      </c>
      <c r="B14" s="18">
        <v>1015923605513</v>
      </c>
      <c r="C14" s="18">
        <v>1015923605513</v>
      </c>
      <c r="D14" s="18">
        <v>155200154869</v>
      </c>
      <c r="E14" s="20">
        <f t="shared" si="0"/>
        <v>0.15276754475119245</v>
      </c>
    </row>
    <row r="15" spans="1:11" ht="41.25" customHeight="1" x14ac:dyDescent="0.25">
      <c r="A15" s="19" t="s">
        <v>21</v>
      </c>
      <c r="B15" s="18">
        <v>2834685116892</v>
      </c>
      <c r="C15" s="18">
        <v>2834685116892</v>
      </c>
      <c r="D15" s="18">
        <v>911388263394</v>
      </c>
      <c r="E15" s="20">
        <f t="shared" si="0"/>
        <v>0.32151305200108526</v>
      </c>
    </row>
    <row r="16" spans="1:11" s="24" customFormat="1" ht="44.25" customHeight="1" x14ac:dyDescent="0.25">
      <c r="A16" s="21" t="s">
        <v>12</v>
      </c>
      <c r="B16" s="22">
        <f>SUM(B5:B15)</f>
        <v>4566496437477</v>
      </c>
      <c r="C16" s="22">
        <f>SUM(C5:C15)</f>
        <v>4627436904101</v>
      </c>
      <c r="D16" s="22">
        <f>SUM(D5:D15)</f>
        <v>1277353112466</v>
      </c>
      <c r="E16" s="23">
        <f>+D16/C16</f>
        <v>0.27603901229511396</v>
      </c>
      <c r="K16" s="24">
        <f>C16-2158732537811</f>
        <v>2468704366290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52.5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78045522936</v>
      </c>
      <c r="C19" s="25">
        <f t="shared" ref="C19:D19" si="1">SUM(C5:C9)</f>
        <v>95122131692</v>
      </c>
      <c r="D19" s="25">
        <f t="shared" si="1"/>
        <v>14393876937</v>
      </c>
      <c r="E19" s="26">
        <f>+D19/C19</f>
        <v>0.15131995762675449</v>
      </c>
    </row>
    <row r="20" spans="1:5" s="27" customFormat="1" ht="37.5" customHeight="1" x14ac:dyDescent="0.25">
      <c r="A20" s="19" t="s">
        <v>15</v>
      </c>
      <c r="B20" s="25">
        <f>SUM(B10:B15)</f>
        <v>4488450914541</v>
      </c>
      <c r="C20" s="25">
        <f>SUM(C10:C15)</f>
        <v>4532314772409</v>
      </c>
      <c r="D20" s="25">
        <f>SUM(D10:D15)</f>
        <v>1262959235529</v>
      </c>
      <c r="E20" s="26">
        <f>+D20/C20</f>
        <v>0.27865655828174446</v>
      </c>
    </row>
    <row r="21" spans="1:5" s="27" customFormat="1" ht="60.75" customHeight="1" x14ac:dyDescent="0.25">
      <c r="A21" s="21" t="s">
        <v>16</v>
      </c>
      <c r="B21" s="28">
        <f>SUM(B19:B20)</f>
        <v>4566496437477</v>
      </c>
      <c r="C21" s="28">
        <f>SUM(C19:C20)</f>
        <v>4627436904101</v>
      </c>
      <c r="D21" s="28">
        <f>SUM(D19:D20)</f>
        <v>1277353112466</v>
      </c>
      <c r="E21" s="29">
        <f>+D21/C21</f>
        <v>0.27603901229511396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51181102362204722" right="0.31496062992125984" top="0.35433070866141736" bottom="0.15748031496062992" header="0.31496062992125984" footer="0.19685039370078741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view="pageBreakPreview" topLeftCell="O24" zoomScaleNormal="100" zoomScaleSheetLayoutView="100" workbookViewId="0">
      <selection activeCell="R36" sqref="R36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'30-04-2025'!E5</f>
        <v>0.22110538841006652</v>
      </c>
    </row>
    <row r="23" spans="18:19" ht="18.75" x14ac:dyDescent="0.25">
      <c r="R23" s="1" t="s">
        <v>6</v>
      </c>
      <c r="S23" s="2">
        <f>'30-04-2025'!E6</f>
        <v>7.907811358771237E-2</v>
      </c>
    </row>
    <row r="24" spans="18:19" ht="18.75" x14ac:dyDescent="0.25">
      <c r="R24" s="1" t="s">
        <v>7</v>
      </c>
      <c r="S24" s="2">
        <f>'30-04-2025'!E7</f>
        <v>1.5434929680039513E-2</v>
      </c>
    </row>
    <row r="25" spans="18:19" ht="18.75" x14ac:dyDescent="0.25">
      <c r="R25" s="1" t="s">
        <v>8</v>
      </c>
      <c r="S25" s="2">
        <f>'30-04-2025'!E8</f>
        <v>0</v>
      </c>
    </row>
    <row r="26" spans="18:19" ht="18.75" x14ac:dyDescent="0.25">
      <c r="R26" s="1" t="s">
        <v>18</v>
      </c>
      <c r="S26" s="2">
        <f>'30-04-2025'!E9</f>
        <v>5.4867460374215277E-2</v>
      </c>
    </row>
    <row r="27" spans="18:19" ht="18.75" x14ac:dyDescent="0.25">
      <c r="R27" s="1" t="s">
        <v>9</v>
      </c>
      <c r="S27" s="2">
        <f>'30-04-2025'!E10</f>
        <v>0.3320369799227183</v>
      </c>
    </row>
    <row r="28" spans="18:19" ht="18.75" x14ac:dyDescent="0.25">
      <c r="R28" s="1" t="s">
        <v>10</v>
      </c>
      <c r="S28" s="2">
        <f>'30-04-2025'!E11</f>
        <v>3.4825301640402526E-2</v>
      </c>
    </row>
    <row r="29" spans="18:19" ht="18.75" x14ac:dyDescent="0.25">
      <c r="R29" s="3" t="s">
        <v>11</v>
      </c>
      <c r="S29" s="2">
        <f>'30-04-2025'!E12</f>
        <v>6.3820060587678846E-3</v>
      </c>
    </row>
    <row r="30" spans="18:19" ht="37.5" x14ac:dyDescent="0.25">
      <c r="R30" s="1" t="s">
        <v>20</v>
      </c>
      <c r="S30" s="2">
        <f>'30-04-2025'!E13</f>
        <v>1.4241285283005086E-2</v>
      </c>
    </row>
    <row r="31" spans="18:19" ht="18.75" x14ac:dyDescent="0.25">
      <c r="R31" s="1" t="s">
        <v>19</v>
      </c>
      <c r="S31" s="2">
        <f>'30-04-2025'!E14</f>
        <v>0.15276754475119245</v>
      </c>
    </row>
    <row r="32" spans="18:19" ht="18.75" x14ac:dyDescent="0.25">
      <c r="R32" s="1" t="s">
        <v>21</v>
      </c>
      <c r="S32" s="2">
        <f>'30-04-2025'!E15</f>
        <v>0.32151305200108526</v>
      </c>
    </row>
    <row r="33" spans="18:19" ht="18.75" x14ac:dyDescent="0.25">
      <c r="R33" s="1"/>
      <c r="S33" s="2"/>
    </row>
    <row r="34" spans="18:19" ht="18.75" x14ac:dyDescent="0.25">
      <c r="R34" s="10" t="s">
        <v>24</v>
      </c>
      <c r="S34" s="9">
        <f>'30-04-2025'!E16</f>
        <v>0.27603901229511396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30-04-2025</vt:lpstr>
      <vt:lpstr>Torta</vt:lpstr>
      <vt:lpstr>'30-04-2025'!Área_de_impresión</vt:lpstr>
      <vt:lpstr>Torta!Área_de_impresión</vt:lpstr>
      <vt:lpstr>'30-04-2025'!Print_Area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2025-05-02T12:42:26Z</cp:lastPrinted>
  <dcterms:created xsi:type="dcterms:W3CDTF">2023-03-01T11:48:21Z</dcterms:created>
  <dcterms:modified xsi:type="dcterms:W3CDTF">2025-05-13T11:00:28Z</dcterms:modified>
</cp:coreProperties>
</file>