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8975" windowHeight="10830"/>
  </bookViews>
  <sheets>
    <sheet name="30-09-2025" sheetId="1" r:id="rId1"/>
    <sheet name="Torta" sheetId="2" r:id="rId2"/>
  </sheets>
  <definedNames>
    <definedName name="_xlnm.Print_Area" localSheetId="0">'30-09-2025'!$A$1:$E$21</definedName>
    <definedName name="_xlnm.Print_Area" localSheetId="1">Torta!$A$1:$P$49</definedName>
    <definedName name="Print_Area" localSheetId="0">'30-09-2025'!$A$1:$E$21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<sst xmlns="http://schemas.openxmlformats.org/spreadsheetml/2006/main" count="41" uniqueCount="25">
  <si>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</si>
  <si>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</si>
  <si>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</si>
  <si>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</si>
  <si>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</si>
  <si>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</si>
  <si>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</si>
  <si>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</si>
  <si>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</si>
  <si>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</si>
  <si>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</si>
  <si>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</si>
  <si>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</si>
  <si>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</si>
  <si>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</si>
  <si>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</si>
  <si>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</si>
  <si>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</si>
  <si>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</si>
  <si>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</si>
  <si>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</si>
  <si>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</si>
  <si>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</si>
  <si>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30 DE SETIEMBRE DE 2025</t>
  </si>
  <si>
    <t>EJECUCIÓN GLOBAL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</si>
</sst>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30/09/2025</a:t>
            </a:r>
          </a:p>
          <a:p>
            <a:pPr>
              <a:defRPr sz="2400" b="1" i="1"/>
            </a:pPr>
            <a:r>
              <a:rPr lang="es-PY" sz="2400" b="1" i="1" baseline="0"/>
              <a:t>67%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2.605188339428988E-3"/>
                  <c:y val="0.157711355265339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40%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7.8439762709217997E-3"/>
                  <c:y val="-0.11150909654163461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'30-09-2025'!$A$5:$A$15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0.52993428757895555</c:v>
                </c:pt>
                <c:pt idx="1">
                  <c:v>0.26827875764414055</c:v>
                </c:pt>
                <c:pt idx="2">
                  <c:v>4.3682838234562781E-2</c:v>
                </c:pt>
                <c:pt idx="3">
                  <c:v>0.21366237363331658</c:v>
                </c:pt>
                <c:pt idx="4">
                  <c:v>0.16757616025157182</c:v>
                </c:pt>
                <c:pt idx="5">
                  <c:v>0.73853146571288286</c:v>
                </c:pt>
                <c:pt idx="6">
                  <c:v>0.51398458324371399</c:v>
                </c:pt>
                <c:pt idx="7">
                  <c:v>0.40037362830539824</c:v>
                </c:pt>
                <c:pt idx="8">
                  <c:v>9.440134878784906E-2</c:v>
                </c:pt>
                <c:pt idx="9">
                  <c:v>0.47500911597513312</c:v>
                </c:pt>
                <c:pt idx="10">
                  <c:v>0.73891350714309434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317501</xdr:rowOff>
    </xdr:from>
    <xdr:to>
      <xdr:col>0</xdr:col>
      <xdr:colOff>5222875</xdr:colOff>
      <xdr:row>1</xdr:row>
      <xdr:rowOff>31751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17501"/>
          <a:ext cx="49530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865</xdr:rowOff>
    </xdr:from>
    <xdr:to>
      <xdr:col>16</xdr:col>
      <xdr:colOff>0</xdr:colOff>
      <xdr:row>50</xdr:row>
      <xdr:rowOff>103908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3"/>
  <sheetViews>
    <sheetView tabSelected="1" view="pageBreakPreview" topLeftCell="A2" zoomScale="55" zoomScaleNormal="55" zoomScaleSheetLayoutView="55" workbookViewId="0">
      <selection activeCell="E21" sqref="E21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89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52.5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56079062549</v>
      </c>
      <c r="D5" s="16">
        <v>29718218060</v>
      </c>
      <c r="E5" s="17">
        <f>+D5/C5</f>
        <v>0.52993428757895555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2963727353</v>
      </c>
      <c r="E6" s="17">
        <f t="shared" ref="E6:E15" si="0">+D6/C6</f>
        <v>0.26827875764414055</v>
      </c>
    </row>
    <row r="7" spans="1:11" ht="43.5" customHeight="1" x14ac:dyDescent="0.25">
      <c r="A7" s="15" t="s">
        <v>7</v>
      </c>
      <c r="B7" s="16">
        <v>6604471359</v>
      </c>
      <c r="C7" s="16">
        <v>6604471359</v>
      </c>
      <c r="D7" s="16">
        <v>288502054</v>
      </c>
      <c r="E7" s="17">
        <f t="shared" si="0"/>
        <v>4.3682838234562781E-2</v>
      </c>
    </row>
    <row r="8" spans="1:11" ht="43.5" customHeight="1" x14ac:dyDescent="0.25">
      <c r="A8" s="15" t="s">
        <v>8</v>
      </c>
      <c r="B8" s="16">
        <v>269780000</v>
      </c>
      <c r="C8" s="16">
        <v>93218004</v>
      </c>
      <c r="D8" s="16">
        <v>19917180</v>
      </c>
      <c r="E8" s="17">
        <f t="shared" si="0"/>
        <v>0.21366237363331658</v>
      </c>
    </row>
    <row r="9" spans="1:11" ht="57" x14ac:dyDescent="0.25">
      <c r="A9" s="15" t="s">
        <v>18</v>
      </c>
      <c r="B9" s="16">
        <v>6262719636</v>
      </c>
      <c r="C9" s="16">
        <v>22198186260</v>
      </c>
      <c r="D9" s="16">
        <v>3719886818</v>
      </c>
      <c r="E9" s="17">
        <f t="shared" si="0"/>
        <v>0.16757616025157182</v>
      </c>
    </row>
    <row r="10" spans="1:11" ht="43.5" customHeight="1" x14ac:dyDescent="0.25">
      <c r="A10" s="15" t="s">
        <v>9</v>
      </c>
      <c r="B10" s="18">
        <v>587667515527</v>
      </c>
      <c r="C10" s="18">
        <v>586181373395</v>
      </c>
      <c r="D10" s="18">
        <v>432913388867</v>
      </c>
      <c r="E10" s="17">
        <f t="shared" si="0"/>
        <v>0.73853146571288286</v>
      </c>
    </row>
    <row r="11" spans="1:11" ht="57" x14ac:dyDescent="0.25">
      <c r="A11" s="15" t="s">
        <v>10</v>
      </c>
      <c r="B11" s="18">
        <v>34324162109</v>
      </c>
      <c r="C11" s="18">
        <v>33774162109</v>
      </c>
      <c r="D11" s="18">
        <v>17359398636</v>
      </c>
      <c r="E11" s="17">
        <f t="shared" si="0"/>
        <v>0.51398458324371399</v>
      </c>
    </row>
    <row r="12" spans="1:11" ht="57" x14ac:dyDescent="0.25">
      <c r="A12" s="15" t="s">
        <v>11</v>
      </c>
      <c r="B12" s="18">
        <v>11140952500</v>
      </c>
      <c r="C12" s="18">
        <v>66140952500</v>
      </c>
      <c r="D12" s="18">
        <v>26481093132</v>
      </c>
      <c r="E12" s="17">
        <f>+D12/C12</f>
        <v>0.40037362830539824</v>
      </c>
    </row>
    <row r="13" spans="1:11" ht="57" x14ac:dyDescent="0.25">
      <c r="A13" s="15" t="s">
        <v>20</v>
      </c>
      <c r="B13" s="18">
        <v>4709562000</v>
      </c>
      <c r="C13" s="18">
        <v>4709562000</v>
      </c>
      <c r="D13" s="18">
        <v>444589005</v>
      </c>
      <c r="E13" s="17">
        <f t="shared" si="0"/>
        <v>9.440134878784906E-2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482572973753</v>
      </c>
      <c r="E14" s="20">
        <f t="shared" si="0"/>
        <v>0.47500911597513312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2094587121369</v>
      </c>
      <c r="E15" s="20">
        <f t="shared" si="0"/>
        <v>0.73891350714309434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4637436904101</v>
      </c>
      <c r="D16" s="22">
        <f>SUM(D5:D15)</f>
        <v>3091068816227</v>
      </c>
      <c r="E16" s="23">
        <f>+D16/C16</f>
        <v>0.66654681888900558</v>
      </c>
      <c r="K16" s="24">
        <f>C16-2158732537811</f>
        <v>2478704366290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52.5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96022131692</v>
      </c>
      <c r="D19" s="25">
        <f t="shared" si="1"/>
        <v>36710251465</v>
      </c>
      <c r="E19" s="26">
        <f>+D19/C19</f>
        <v>0.38231031552966954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4541414772409</v>
      </c>
      <c r="D20" s="25">
        <f>SUM(D10:D15)</f>
        <v>3054358564762</v>
      </c>
      <c r="E20" s="26">
        <f>+D20/C20</f>
        <v>0.67255661898985963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4637436904101</v>
      </c>
      <c r="D21" s="28">
        <f>SUM(D19:D20)</f>
        <v>3091068816227</v>
      </c>
      <c r="E21" s="29">
        <f>+D21/C21</f>
        <v>0.66654681888900558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A31" zoomScale="55" zoomScaleNormal="100" zoomScaleSheetLayoutView="55" workbookViewId="0">
      <selection activeCell="R30" sqref="R30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'30-09-2025'!E5</f>
        <v>0.52993428757895555</v>
      </c>
    </row>
    <row r="23" spans="18:19" ht="18.75" x14ac:dyDescent="0.25">
      <c r="R23" s="1" t="s">
        <v>6</v>
      </c>
      <c r="S23" s="2">
        <f>'30-09-2025'!E6</f>
        <v>0.26827875764414055</v>
      </c>
    </row>
    <row r="24" spans="18:19" ht="18.75" x14ac:dyDescent="0.25">
      <c r="R24" s="1" t="s">
        <v>7</v>
      </c>
      <c r="S24" s="2">
        <f>'30-09-2025'!E7</f>
        <v>4.3682838234562781E-2</v>
      </c>
    </row>
    <row r="25" spans="18:19" ht="18.75" x14ac:dyDescent="0.25">
      <c r="R25" s="1" t="s">
        <v>8</v>
      </c>
      <c r="S25" s="2">
        <f>'30-09-2025'!E8</f>
        <v>0.21366237363331658</v>
      </c>
    </row>
    <row r="26" spans="18:19" ht="18.75" x14ac:dyDescent="0.25">
      <c r="R26" s="1" t="s">
        <v>18</v>
      </c>
      <c r="S26" s="2">
        <f>'30-09-2025'!E9</f>
        <v>0.16757616025157182</v>
      </c>
    </row>
    <row r="27" spans="18:19" ht="18.75" x14ac:dyDescent="0.25">
      <c r="R27" s="1" t="s">
        <v>9</v>
      </c>
      <c r="S27" s="2">
        <f>'30-09-2025'!E10</f>
        <v>0.73853146571288286</v>
      </c>
    </row>
    <row r="28" spans="18:19" ht="18.75" x14ac:dyDescent="0.25">
      <c r="R28" s="1" t="s">
        <v>10</v>
      </c>
      <c r="S28" s="2">
        <f>'30-09-2025'!E11</f>
        <v>0.51398458324371399</v>
      </c>
    </row>
    <row r="29" spans="18:19" ht="18.75" x14ac:dyDescent="0.25">
      <c r="R29" s="3" t="s">
        <v>11</v>
      </c>
      <c r="S29" s="2">
        <f>'30-09-2025'!E12</f>
        <v>0.40037362830539824</v>
      </c>
    </row>
    <row r="30" spans="18:19" ht="37.5" x14ac:dyDescent="0.25">
      <c r="R30" s="1" t="s">
        <v>20</v>
      </c>
      <c r="S30" s="2">
        <f>'30-09-2025'!E13</f>
        <v>9.440134878784906E-2</v>
      </c>
    </row>
    <row r="31" spans="18:19" ht="18.75" x14ac:dyDescent="0.25">
      <c r="R31" s="1" t="s">
        <v>19</v>
      </c>
      <c r="S31" s="2">
        <f>'30-09-2025'!E14</f>
        <v>0.47500911597513312</v>
      </c>
    </row>
    <row r="32" spans="18:19" ht="18.75" x14ac:dyDescent="0.25">
      <c r="R32" s="1" t="s">
        <v>21</v>
      </c>
      <c r="S32" s="2">
        <f>'30-09-2025'!E15</f>
        <v>0.73891350714309434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'30-09-2025'!E16</f>
        <v>0.66654681888900558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30-09-2025</vt:lpstr>
      <vt:lpstr>Torta</vt:lpstr>
      <vt:lpstr>'30-09-2025'!Área_de_impresión</vt:lpstr>
      <vt:lpstr>Torta!Área_de_impresión</vt:lpstr>
      <vt:lpstr>'30-09-2025'!Print_Area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2025-10-02T14:13:25Z</cp:lastPrinted>
  <dcterms:created xsi:type="dcterms:W3CDTF">2023-03-01T11:48:21Z</dcterms:created>
  <dcterms:modified xsi:type="dcterms:W3CDTF">2025-10-06T13:57:30Z</dcterms:modified>
</cp:coreProperties>
</file>