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30-11-2025" sheetId="1" r:id="rId1"/>
    <sheet name="Torta" sheetId="2" r:id="rId2"/>
  </sheets>
  <definedNames>
    <definedName name="_xlnm.Print_Area" localSheetId="0">'30-11-2025'!$A$1:$E$21</definedName>
    <definedName name="_xlnm.Print_Area" localSheetId="1">Torta!$A$1:$P$49</definedName>
    <definedName name="Print_Area" localSheetId="0">'30-11-2025'!$A$1:$E$21</definedName>
    <definedName name="Print_Area" localSheetId="1">Torta!$A$1:$N$47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<sst xmlns="http://schemas.openxmlformats.org/spreadsheetml/2006/main" count="41" uniqueCount="25">
  <si>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</si>
  <si>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</si>
  <si>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</si>
  <si>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</si>
  <si>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</si>
  <si>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</si>
  <si>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</si>
  <si>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</si>
  <si>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</si>
  <si>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</si>
  <si>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</si>
  <si>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</si>
  <si>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</si>
  <si>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</si>
  <si>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</si>
  <si>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</si>
  <si>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</si>
  <si>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</si>
  <si>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</si>
  <si>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</si>
  <si>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</si>
  <si>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</si>
  <si>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</si>
  <si>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EJECUCION AL 30 DE NOVIEMBRE DE 2025</t>
  </si>
  <si>
    <t>EJECUCIÓN GLOBAL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</si>
</sst>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30/11/2025</a:t>
            </a:r>
          </a:p>
          <a:p>
            <a:pPr>
              <a:defRPr sz="2400" b="1" i="1"/>
            </a:pPr>
            <a:r>
              <a:rPr lang="es-PY" sz="2400" b="1" i="1" baseline="0"/>
              <a:t>83%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678735931488862E-2"/>
          <c:y val="9.389802050595962E-2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5.1188399463200494E-2"/>
                  <c:y val="-0.169380546551100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1.8522469100909853E-2"/>
                  <c:y val="-8.7472029507359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1.778914996496769E-2"/>
                  <c:y val="7.0685559976055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1.1209081802416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44%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0.10988420004724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7.8439762709217997E-3"/>
                  <c:y val="-0.11150909654163461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'30-11-2025'!$A$5:$A$15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0.63097524593162224</c:v>
                </c:pt>
                <c:pt idx="1">
                  <c:v>0.30501669341626597</c:v>
                </c:pt>
                <c:pt idx="2">
                  <c:v>0.84905453356349458</c:v>
                </c:pt>
                <c:pt idx="3">
                  <c:v>0.24352205610409766</c:v>
                </c:pt>
                <c:pt idx="4">
                  <c:v>0.21569086766629997</c:v>
                </c:pt>
                <c:pt idx="5">
                  <c:v>0.89935893580097848</c:v>
                </c:pt>
                <c:pt idx="6">
                  <c:v>0.96171830665806468</c:v>
                </c:pt>
                <c:pt idx="7">
                  <c:v>0.4365080361369153</c:v>
                </c:pt>
                <c:pt idx="8">
                  <c:v>0.14364167432130631</c:v>
                </c:pt>
                <c:pt idx="9">
                  <c:v>0.6426376580720623</c:v>
                </c:pt>
                <c:pt idx="10">
                  <c:v>0.90612777467475647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topLeftCell="A2" zoomScale="55" zoomScaleNormal="55" zoomScaleSheetLayoutView="55" workbookViewId="0">
      <selection activeCell="K8" sqref="K8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22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56256062549</v>
      </c>
      <c r="D5" s="16">
        <v>35496182902</v>
      </c>
      <c r="E5" s="17">
        <f>+D5/C5</f>
        <v>0.63097524593162224</v>
      </c>
    </row>
    <row r="6" spans="1:11" ht="43.5" customHeight="1" x14ac:dyDescent="0.25">
      <c r="A6" s="15" t="s">
        <v>6</v>
      </c>
      <c r="B6" s="16">
        <v>11047193520</v>
      </c>
      <c r="C6" s="16">
        <v>11047193520</v>
      </c>
      <c r="D6" s="16">
        <v>3369578439</v>
      </c>
      <c r="E6" s="17">
        <f t="shared" ref="E6:E15" si="0">+D6/C6</f>
        <v>0.30501669341626597</v>
      </c>
    </row>
    <row r="7" spans="1:11" ht="43.5" customHeight="1" x14ac:dyDescent="0.25">
      <c r="A7" s="15" t="s">
        <v>7</v>
      </c>
      <c r="B7" s="16">
        <v>6604471359</v>
      </c>
      <c r="C7" s="16">
        <v>7404471359</v>
      </c>
      <c r="D7" s="16">
        <v>6286799976</v>
      </c>
      <c r="E7" s="17">
        <f t="shared" si="0"/>
        <v>0.84905453356349458</v>
      </c>
    </row>
    <row r="8" spans="1:11" ht="43.5" customHeight="1" x14ac:dyDescent="0.25">
      <c r="A8" s="15" t="s">
        <v>8</v>
      </c>
      <c r="B8" s="16">
        <v>269780000</v>
      </c>
      <c r="C8" s="16">
        <v>93218004</v>
      </c>
      <c r="D8" s="16">
        <v>22700640</v>
      </c>
      <c r="E8" s="17">
        <f t="shared" si="0"/>
        <v>0.24352205610409766</v>
      </c>
    </row>
    <row r="9" spans="1:11" ht="57" x14ac:dyDescent="0.25">
      <c r="A9" s="15" t="s">
        <v>18</v>
      </c>
      <c r="B9" s="16">
        <v>6262719636</v>
      </c>
      <c r="C9" s="16">
        <v>21393686260</v>
      </c>
      <c r="D9" s="16">
        <v>4614422752</v>
      </c>
      <c r="E9" s="17">
        <f t="shared" si="0"/>
        <v>0.21569086766629997</v>
      </c>
    </row>
    <row r="10" spans="1:11" ht="43.5" customHeight="1" x14ac:dyDescent="0.25">
      <c r="A10" s="15" t="s">
        <v>9</v>
      </c>
      <c r="B10" s="18">
        <v>587667515527</v>
      </c>
      <c r="C10" s="18">
        <v>586498873395</v>
      </c>
      <c r="D10" s="18">
        <v>527473002625</v>
      </c>
      <c r="E10" s="17">
        <f t="shared" si="0"/>
        <v>0.89935893580097848</v>
      </c>
    </row>
    <row r="11" spans="1:11" ht="57" x14ac:dyDescent="0.25">
      <c r="A11" s="15" t="s">
        <v>10</v>
      </c>
      <c r="B11" s="18">
        <v>34324162109</v>
      </c>
      <c r="C11" s="18">
        <v>33284162109</v>
      </c>
      <c r="D11" s="18">
        <v>32009988022</v>
      </c>
      <c r="E11" s="17">
        <f t="shared" si="0"/>
        <v>0.96171830665806468</v>
      </c>
    </row>
    <row r="12" spans="1:11" ht="57" x14ac:dyDescent="0.25">
      <c r="A12" s="15" t="s">
        <v>11</v>
      </c>
      <c r="B12" s="18">
        <v>11140952500</v>
      </c>
      <c r="C12" s="18">
        <v>66140952500</v>
      </c>
      <c r="D12" s="18">
        <v>28871057284</v>
      </c>
      <c r="E12" s="17">
        <f>+D12/C12</f>
        <v>0.4365080361369153</v>
      </c>
    </row>
    <row r="13" spans="1:11" ht="85.5" x14ac:dyDescent="0.25">
      <c r="A13" s="15" t="s">
        <v>20</v>
      </c>
      <c r="B13" s="18">
        <v>4709562000</v>
      </c>
      <c r="C13" s="18">
        <v>4709562000</v>
      </c>
      <c r="D13" s="18">
        <v>676489371</v>
      </c>
      <c r="E13" s="17">
        <f t="shared" si="0"/>
        <v>0.14364167432130631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652870766627</v>
      </c>
      <c r="E14" s="20">
        <f t="shared" si="0"/>
        <v>0.6426376580720623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2568586916873</v>
      </c>
      <c r="E15" s="20">
        <f t="shared" si="0"/>
        <v>0.90612777467475647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4637436904101</v>
      </c>
      <c r="D16" s="22">
        <f>SUM(D5:D15)</f>
        <v>3860277905511</v>
      </c>
      <c r="E16" s="23">
        <f>+D16/C16</f>
        <v>0.83241626470373342</v>
      </c>
      <c r="K16" s="24">
        <f>C16-2158732537811</f>
        <v>2478704366290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96194631692</v>
      </c>
      <c r="D19" s="25">
        <f t="shared" si="1"/>
        <v>49789684709</v>
      </c>
      <c r="E19" s="26">
        <f>+D19/C19</f>
        <v>0.51759317368581126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4541242272409</v>
      </c>
      <c r="D20" s="25">
        <f>SUM(D10:D15)</f>
        <v>3810488220802</v>
      </c>
      <c r="E20" s="26">
        <f>+D20/C20</f>
        <v>0.83908498869421566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4637436904101</v>
      </c>
      <c r="D21" s="28">
        <f>SUM(D19:D20)</f>
        <v>3860277905511</v>
      </c>
      <c r="E21" s="29">
        <f>+D21/C21</f>
        <v>0.83241626470373342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zoomScale="55" zoomScaleNormal="100" zoomScaleSheetLayoutView="55" workbookViewId="0">
      <selection activeCell="Q41" sqref="Q41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'30-11-2025'!E5</f>
        <v>0.63097524593162224</v>
      </c>
    </row>
    <row r="23" spans="18:19" ht="18.75" x14ac:dyDescent="0.25">
      <c r="R23" s="1" t="s">
        <v>6</v>
      </c>
      <c r="S23" s="2">
        <f>'30-11-2025'!E6</f>
        <v>0.30501669341626597</v>
      </c>
    </row>
    <row r="24" spans="18:19" ht="18.75" x14ac:dyDescent="0.25">
      <c r="R24" s="1" t="s">
        <v>7</v>
      </c>
      <c r="S24" s="2">
        <f>'30-11-2025'!E7</f>
        <v>0.84905453356349458</v>
      </c>
    </row>
    <row r="25" spans="18:19" ht="18.75" x14ac:dyDescent="0.25">
      <c r="R25" s="1" t="s">
        <v>8</v>
      </c>
      <c r="S25" s="2">
        <f>'30-11-2025'!E8</f>
        <v>0.24352205610409766</v>
      </c>
    </row>
    <row r="26" spans="18:19" ht="18.75" x14ac:dyDescent="0.25">
      <c r="R26" s="1" t="s">
        <v>18</v>
      </c>
      <c r="S26" s="2">
        <f>'30-11-2025'!E9</f>
        <v>0.21569086766629997</v>
      </c>
    </row>
    <row r="27" spans="18:19" ht="18.75" x14ac:dyDescent="0.25">
      <c r="R27" s="1" t="s">
        <v>9</v>
      </c>
      <c r="S27" s="2">
        <f>'30-11-2025'!E10</f>
        <v>0.89935893580097848</v>
      </c>
    </row>
    <row r="28" spans="18:19" ht="18.75" x14ac:dyDescent="0.25">
      <c r="R28" s="1" t="s">
        <v>10</v>
      </c>
      <c r="S28" s="2">
        <f>'30-11-2025'!E11</f>
        <v>0.96171830665806468</v>
      </c>
    </row>
    <row r="29" spans="18:19" ht="18.75" x14ac:dyDescent="0.25">
      <c r="R29" s="3" t="s">
        <v>11</v>
      </c>
      <c r="S29" s="2">
        <f>'30-11-2025'!E12</f>
        <v>0.4365080361369153</v>
      </c>
    </row>
    <row r="30" spans="18:19" ht="37.5" x14ac:dyDescent="0.25">
      <c r="R30" s="1" t="s">
        <v>20</v>
      </c>
      <c r="S30" s="2">
        <f>'30-11-2025'!E13</f>
        <v>0.14364167432130631</v>
      </c>
    </row>
    <row r="31" spans="18:19" ht="18.75" x14ac:dyDescent="0.25">
      <c r="R31" s="1" t="s">
        <v>19</v>
      </c>
      <c r="S31" s="2">
        <f>'30-11-2025'!E14</f>
        <v>0.6426376580720623</v>
      </c>
    </row>
    <row r="32" spans="18:19" ht="18.75" x14ac:dyDescent="0.25">
      <c r="R32" s="1" t="s">
        <v>21</v>
      </c>
      <c r="S32" s="2">
        <f>'30-11-2025'!E15</f>
        <v>0.90612777467475647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'30-11-2025'!E16</f>
        <v>0.83241626470373342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30-11-2025</vt:lpstr>
      <vt:lpstr>Torta</vt:lpstr>
      <vt:lpstr>'30-11-2025'!Área_de_impresión</vt:lpstr>
      <vt:lpstr>Torta!Área_de_impresión</vt:lpstr>
      <vt:lpstr>'30-11-2025'!Print_Area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2025-12-01T14:18:01Z</cp:lastPrinted>
  <dcterms:created xsi:type="dcterms:W3CDTF">2023-03-01T11:48:21Z</dcterms:created>
  <dcterms:modified xsi:type="dcterms:W3CDTF">2025-12-04T11:12:56Z</dcterms:modified>
</cp:coreProperties>
</file>