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18975" windowHeight="12120"/>
  </bookViews>
  <sheets>
    <sheet name="31-01-2026" sheetId="1" r:id="rId1"/>
    <sheet name="Torta" sheetId="2" r:id="rId2"/>
  </sheets>
  <definedNames>
    <definedName name="_xlnm.Print_Area" localSheetId="0">'31-01-2026'!$A$1:$E$21</definedName>
    <definedName name="_xlnm.Print_Area" localSheetId="1">Torta!$A$1:$P$49</definedName>
    <definedName name="Print_Area" localSheetId="0">'31-01-2026'!$A$1:$E$21</definedName>
    <definedName name="Print_Area" localSheetId="1">Torta!$A$1:$N$47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7" i="1"/>
  <c r="C8" i="1"/>
  <c r="C9" i="1"/>
  <c r="C10" i="1"/>
  <c r="C11" i="1"/>
  <c r="C12" i="1"/>
  <c r="C13" i="1"/>
  <c r="C14" i="1"/>
  <c r="C15" i="1"/>
  <c r="C5" i="1"/>
  <c r="E5" i="1" l="1"/>
  <c r="S22" i="2" s="1"/>
  <c r="D20" i="1" l="1"/>
  <c r="C20" i="1"/>
  <c r="B20" i="1"/>
  <c r="E12" i="1"/>
  <c r="S29" i="2" s="1"/>
  <c r="C16" i="1"/>
  <c r="K16" i="1" s="1"/>
  <c r="D16" i="1"/>
  <c r="B16" i="1"/>
  <c r="E15" i="1"/>
  <c r="S32" i="2" s="1"/>
  <c r="E13" i="1"/>
  <c r="S30" i="2" s="1"/>
  <c r="E14" i="1" l="1"/>
  <c r="S31" i="2" s="1"/>
  <c r="E7" i="1" l="1"/>
  <c r="S24" i="2" s="1"/>
  <c r="E9" i="1" l="1"/>
  <c r="S26" i="2" s="1"/>
  <c r="C19" i="1"/>
  <c r="D19" i="1"/>
  <c r="B19" i="1"/>
  <c r="E11" i="1" l="1"/>
  <c r="S28" i="2" s="1"/>
  <c r="E10" i="1"/>
  <c r="S27" i="2" s="1"/>
  <c r="E8" i="1"/>
  <c r="S25" i="2" s="1"/>
  <c r="E6" i="1"/>
  <c r="S23" i="2" s="1"/>
  <c r="E16" i="1" l="1"/>
  <c r="S34" i="2" s="1"/>
  <c r="B21" i="1"/>
  <c r="C21" i="1"/>
  <c r="E20" i="1"/>
  <c r="E19" i="1"/>
  <c r="D21" i="1"/>
  <c r="E21" i="1" l="1"/>
</calcChain>
</file>

<file path=xl/sharedStrings.xml><?xml version="1.0" encoding="utf-8"?>
<sst xmlns="http://schemas.openxmlformats.org/spreadsheetml/2006/main" count="41" uniqueCount="26">
  <si>
    <t>EJECUCIÓN - MINISTERIO DE DESARROLLO SOCIAL</t>
  </si>
  <si>
    <t>ACTIVIDADES DE LOS PROGRAMAS DEL MDS</t>
  </si>
  <si>
    <t>PRESUPUESTO VIGENTE</t>
  </si>
  <si>
    <t>EJECUCIÓN</t>
  </si>
  <si>
    <t xml:space="preserve">PORCENTAJE DE EJECUCIÓN % </t>
  </si>
  <si>
    <t>ACTIVIDADES CENTRALES ADMINISTRATIVAS</t>
  </si>
  <si>
    <t>ATENCIÓN SOCIAL Y COMEDORES COMUNITARIOS</t>
  </si>
  <si>
    <t>ASISTENCIA A PESCADORES POR VEDA PESQUERA</t>
  </si>
  <si>
    <t>ADMINISTRACION DE DONACION DE ALIMENTOS</t>
  </si>
  <si>
    <t xml:space="preserve">PROTECCIÓN SOCIAL A FAMILIAS DE TEKOPORA </t>
  </si>
  <si>
    <t>FOMENTO DE MICROEMPRENDIMIENTOS A PARTICIPANTES DE TENONDERA</t>
  </si>
  <si>
    <t>REGULARIZACIÓN DE TERRITORIOS SOCIALES, TEKOHA</t>
  </si>
  <si>
    <t>TOTAL A NIVEL ENTIDAD</t>
  </si>
  <si>
    <t>EJECUCIÓN POR CLASE DE PRESUPUESTO Y PROGRAMA</t>
  </si>
  <si>
    <t>CLASE 1 -  "PROGRAMA CENTRAL"</t>
  </si>
  <si>
    <t>CLASE 2 - "PROGRAMAS SUSTANTIVOS"</t>
  </si>
  <si>
    <t>TOTAL A NIVEL ENTIDAD POR PROGRAMA</t>
  </si>
  <si>
    <t xml:space="preserve"> </t>
  </si>
  <si>
    <t xml:space="preserve">COORDINACION ADMINISTRATIVA Y FINANCIERA DEL GABINETE SOCIAL </t>
  </si>
  <si>
    <t>PROVISION DE ALIMENTACION ESCOLAR - FONAE</t>
  </si>
  <si>
    <t>ACCESO A LA ALIMENTACION ESCOLAR HAMBRE CERO EN LAS ESCUELAS -GESTION ADMINISTRATIVA</t>
  </si>
  <si>
    <t>ACCESO A LA PENSION PARA ADULTOS MAYORES</t>
  </si>
  <si>
    <t>PRESUPUESTO APROBADO 2025</t>
  </si>
  <si>
    <t>EJECUCION AL 31 DE ENERO DE 2026</t>
  </si>
  <si>
    <t>PRESUPUESTO APROBADO 2026</t>
  </si>
  <si>
    <t>EJECUCIÓN GLOBAL AL 31/01/2026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</si>
</sst>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C0A]d\ &quot;de&quot;\ mmmm\ &quot;de&quot;\ 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24"/>
      <color theme="2" tint="-0.89999084444715716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b/>
      <sz val="26"/>
      <color theme="2" tint="-0.89999084444715716"/>
      <name val="Calibri"/>
      <family val="2"/>
      <scheme val="minor"/>
    </font>
    <font>
      <b/>
      <sz val="36"/>
      <color indexed="8"/>
      <name val="Maiandra GD"/>
      <family val="2"/>
    </font>
    <font>
      <sz val="11"/>
      <color indexed="8"/>
      <name val="Maiandra GD"/>
      <family val="2"/>
    </font>
    <font>
      <b/>
      <sz val="22"/>
      <color rgb="FF16365C"/>
      <name val="Calibri"/>
      <family val="2"/>
      <scheme val="minor"/>
    </font>
    <font>
      <b/>
      <i/>
      <sz val="36"/>
      <color indexed="8"/>
      <name val="Maiandra GD"/>
      <family val="2"/>
    </font>
    <font>
      <sz val="14"/>
      <color theme="1"/>
      <name val="Calibri"/>
      <family val="2"/>
      <scheme val="minor"/>
    </font>
    <font>
      <sz val="14"/>
      <color rgb="FF595959"/>
      <name val="Calibri"/>
      <family val="2"/>
      <scheme val="minor"/>
    </font>
    <font>
      <b/>
      <sz val="26"/>
      <color rgb="FF16365C"/>
      <name val="Calibri"/>
      <family val="2"/>
      <scheme val="minor"/>
    </font>
    <font>
      <sz val="22"/>
      <color indexed="8"/>
      <name val="Maiandra GD"/>
      <family val="2"/>
    </font>
    <font>
      <b/>
      <sz val="22"/>
      <color indexed="8"/>
      <name val="Calibri"/>
      <family val="2"/>
      <scheme val="minor"/>
    </font>
    <font>
      <sz val="22"/>
      <color indexed="8"/>
      <name val="Calibri"/>
      <family val="2"/>
      <scheme val="minor"/>
    </font>
    <font>
      <b/>
      <sz val="22"/>
      <color theme="2" tint="-0.89999084444715716"/>
      <name val="Calibri"/>
      <family val="2"/>
      <scheme val="minor"/>
    </font>
    <font>
      <sz val="22"/>
      <color theme="3" tint="-0.249977111117893"/>
      <name val="Calibri"/>
      <family val="2"/>
      <scheme val="minor"/>
    </font>
    <font>
      <sz val="22"/>
      <color indexed="12"/>
      <name val="Calibri"/>
      <family val="2"/>
      <scheme val="minor"/>
    </font>
    <font>
      <b/>
      <sz val="20"/>
      <color rgb="FF16365C"/>
      <name val="Calibri"/>
      <family val="2"/>
      <scheme val="minor"/>
    </font>
    <font>
      <sz val="20"/>
      <color indexed="8"/>
      <name val="Maiandra GD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E4E2EC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165" fontId="4" fillId="3" borderId="0" xfId="1" applyNumberFormat="1" applyFont="1" applyFill="1" applyBorder="1" applyAlignment="1">
      <alignment horizontal="left" vertical="center" wrapText="1"/>
    </xf>
    <xf numFmtId="9" fontId="4" fillId="3" borderId="0" xfId="1" applyNumberFormat="1" applyFont="1" applyFill="1" applyBorder="1" applyAlignment="1">
      <alignment horizontal="center" vertical="center" wrapText="1"/>
    </xf>
    <xf numFmtId="165" fontId="4" fillId="3" borderId="0" xfId="1" applyNumberFormat="1" applyFont="1" applyFill="1" applyAlignment="1">
      <alignment horizontal="left" vertical="center" wrapText="1"/>
    </xf>
    <xf numFmtId="165" fontId="6" fillId="2" borderId="0" xfId="1" applyNumberFormat="1" applyFont="1" applyFill="1" applyAlignment="1">
      <alignment vertical="center" wrapText="1"/>
    </xf>
    <xf numFmtId="165" fontId="7" fillId="2" borderId="0" xfId="1" applyNumberFormat="1" applyFont="1" applyFill="1" applyAlignment="1">
      <alignment horizontal="center" vertical="center" wrapText="1"/>
    </xf>
    <xf numFmtId="0" fontId="0" fillId="0" borderId="0" xfId="0" quotePrefix="1" applyAlignment="1">
      <alignment wrapText="1"/>
    </xf>
    <xf numFmtId="0" fontId="0" fillId="0" borderId="0" xfId="0" applyAlignment="1">
      <alignment wrapText="1"/>
    </xf>
    <xf numFmtId="165" fontId="9" fillId="2" borderId="0" xfId="1" applyNumberFormat="1" applyFont="1" applyFill="1" applyAlignment="1">
      <alignment vertical="center" wrapText="1"/>
    </xf>
    <xf numFmtId="9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 readingOrder="1"/>
    </xf>
    <xf numFmtId="165" fontId="13" fillId="0" borderId="0" xfId="1" applyNumberFormat="1" applyFont="1" applyAlignment="1">
      <alignment horizontal="center" vertical="center" wrapText="1"/>
    </xf>
    <xf numFmtId="165" fontId="14" fillId="2" borderId="0" xfId="1" applyNumberFormat="1" applyFont="1" applyFill="1" applyAlignment="1">
      <alignment vertical="center"/>
    </xf>
    <xf numFmtId="165" fontId="15" fillId="2" borderId="0" xfId="1" applyNumberFormat="1" applyFont="1" applyFill="1" applyAlignment="1">
      <alignment horizontal="center" vertical="center" wrapText="1"/>
    </xf>
    <xf numFmtId="165" fontId="15" fillId="0" borderId="0" xfId="1" applyNumberFormat="1" applyFont="1" applyAlignment="1">
      <alignment horizontal="center" vertical="center" wrapText="1"/>
    </xf>
    <xf numFmtId="165" fontId="17" fillId="3" borderId="0" xfId="1" applyNumberFormat="1" applyFont="1" applyFill="1" applyBorder="1" applyAlignment="1">
      <alignment horizontal="left" vertical="center" wrapText="1"/>
    </xf>
    <xf numFmtId="3" fontId="17" fillId="3" borderId="0" xfId="1" applyNumberFormat="1" applyFont="1" applyFill="1" applyBorder="1" applyAlignment="1">
      <alignment horizontal="center" vertical="center" wrapText="1"/>
    </xf>
    <xf numFmtId="9" fontId="17" fillId="3" borderId="0" xfId="1" applyNumberFormat="1" applyFont="1" applyFill="1" applyBorder="1" applyAlignment="1">
      <alignment horizontal="center" vertical="center" wrapText="1"/>
    </xf>
    <xf numFmtId="3" fontId="17" fillId="2" borderId="0" xfId="1" applyNumberFormat="1" applyFont="1" applyFill="1" applyBorder="1" applyAlignment="1">
      <alignment horizontal="center" vertical="center" wrapText="1"/>
    </xf>
    <xf numFmtId="165" fontId="17" fillId="3" borderId="0" xfId="1" applyNumberFormat="1" applyFont="1" applyFill="1" applyAlignment="1">
      <alignment horizontal="left" vertical="center" wrapText="1"/>
    </xf>
    <xf numFmtId="9" fontId="17" fillId="3" borderId="0" xfId="1" applyNumberFormat="1" applyFont="1" applyFill="1" applyAlignment="1">
      <alignment horizontal="center" vertical="center" wrapText="1"/>
    </xf>
    <xf numFmtId="165" fontId="8" fillId="6" borderId="0" xfId="1" applyNumberFormat="1" applyFont="1" applyFill="1" applyAlignment="1">
      <alignment horizontal="left" vertical="center" wrapText="1"/>
    </xf>
    <xf numFmtId="3" fontId="8" fillId="6" borderId="0" xfId="1" applyNumberFormat="1" applyFont="1" applyFill="1" applyAlignment="1">
      <alignment horizontal="center" vertical="center" wrapText="1"/>
    </xf>
    <xf numFmtId="9" fontId="8" fillId="6" borderId="0" xfId="1" applyNumberFormat="1" applyFont="1" applyFill="1" applyAlignment="1">
      <alignment horizontal="center" vertical="center" wrapText="1"/>
    </xf>
    <xf numFmtId="165" fontId="14" fillId="0" borderId="0" xfId="1" applyNumberFormat="1" applyFont="1" applyAlignment="1">
      <alignment horizontal="center" vertical="center" wrapText="1"/>
    </xf>
    <xf numFmtId="3" fontId="17" fillId="3" borderId="0" xfId="1" applyNumberFormat="1" applyFont="1" applyFill="1" applyAlignment="1">
      <alignment horizontal="center" vertical="center" wrapText="1"/>
    </xf>
    <xf numFmtId="9" fontId="17" fillId="3" borderId="0" xfId="2" applyFont="1" applyFill="1" applyAlignment="1">
      <alignment horizontal="center" vertical="center" wrapText="1"/>
    </xf>
    <xf numFmtId="165" fontId="18" fillId="0" borderId="0" xfId="1" applyNumberFormat="1" applyFont="1" applyAlignment="1">
      <alignment horizontal="center" vertical="center" wrapText="1"/>
    </xf>
    <xf numFmtId="3" fontId="16" fillId="6" borderId="0" xfId="1" applyNumberFormat="1" applyFont="1" applyFill="1" applyAlignment="1">
      <alignment horizontal="center" vertical="center" wrapText="1"/>
    </xf>
    <xf numFmtId="9" fontId="16" fillId="6" borderId="0" xfId="1" applyNumberFormat="1" applyFont="1" applyFill="1" applyAlignment="1">
      <alignment horizontal="center" vertical="center" wrapText="1"/>
    </xf>
    <xf numFmtId="165" fontId="15" fillId="0" borderId="0" xfId="1" applyNumberFormat="1" applyFont="1" applyAlignment="1">
      <alignment horizontal="left" vertical="center" wrapText="1"/>
    </xf>
    <xf numFmtId="9" fontId="15" fillId="0" borderId="0" xfId="1" applyNumberFormat="1" applyFont="1" applyAlignment="1">
      <alignment horizontal="center" vertical="center" wrapText="1"/>
    </xf>
    <xf numFmtId="165" fontId="19" fillId="6" borderId="0" xfId="1" applyNumberFormat="1" applyFont="1" applyFill="1" applyAlignment="1">
      <alignment horizontal="center" vertical="center" wrapText="1"/>
    </xf>
    <xf numFmtId="165" fontId="20" fillId="0" borderId="0" xfId="1" applyNumberFormat="1" applyFont="1" applyAlignment="1">
      <alignment horizontal="center" vertical="center" wrapText="1"/>
    </xf>
    <xf numFmtId="165" fontId="5" fillId="4" borderId="0" xfId="1" applyNumberFormat="1" applyFont="1" applyFill="1" applyAlignment="1">
      <alignment horizontal="center" vertical="center" wrapText="1"/>
    </xf>
    <xf numFmtId="166" fontId="12" fillId="5" borderId="0" xfId="1" applyNumberFormat="1" applyFont="1" applyFill="1" applyAlignment="1">
      <alignment horizontal="center" vertical="center" wrapText="1"/>
    </xf>
    <xf numFmtId="165" fontId="6" fillId="2" borderId="0" xfId="1" applyNumberFormat="1" applyFont="1" applyFill="1" applyAlignment="1">
      <alignment horizontal="center" vertical="center" wrapText="1"/>
    </xf>
    <xf numFmtId="165" fontId="3" fillId="4" borderId="0" xfId="1" applyNumberFormat="1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16365C"/>
      <color rgb="FFE4E2EC"/>
      <color rgb="FFC4D79B"/>
      <color rgb="FFC4D7FF"/>
      <color rgb="FFDA9694"/>
      <color rgb="FFFB7D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1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Y" sz="2400" b="1" i="1"/>
              <a:t>EJECUCIÓN</a:t>
            </a:r>
            <a:r>
              <a:rPr lang="es-PY" sz="2400" b="1" i="1" baseline="0"/>
              <a:t> GLOBAL AL 31/01/2026</a:t>
            </a:r>
          </a:p>
          <a:p>
            <a:pPr>
              <a:defRPr sz="2400" b="1" i="1"/>
            </a:pPr>
            <a:r>
              <a:rPr lang="es-PY" sz="2400" b="1" i="1" baseline="0"/>
              <a:t>8%</a:t>
            </a:r>
            <a:endParaRPr lang="es-PY" sz="2400" b="1" i="1"/>
          </a:p>
        </c:rich>
      </c:tx>
      <c:layout>
        <c:manualLayout>
          <c:xMode val="edge"/>
          <c:yMode val="edge"/>
          <c:x val="0.38190986369516255"/>
          <c:y val="6.74752427801068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1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Y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3674456949787679E-2"/>
          <c:y val="0.18534274153944089"/>
          <c:w val="0.85774325220397207"/>
          <c:h val="0.8029618274739202"/>
        </c:manualLayout>
      </c:layout>
      <c:pie3D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243-4093-9C3B-34D4A425D69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243-4093-9C3B-34D4A425D69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243-4093-9C3B-34D4A425D69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243-4093-9C3B-34D4A425D69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5243-4093-9C3B-34D4A425D69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5243-4093-9C3B-34D4A425D69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5243-4093-9C3B-34D4A425D69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117-44E9-8457-64EBF67520F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2-19DE-47B9-A65C-5C1C90754D58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8C2E-4CE4-BA76-293FEC20E08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F2AF-44C2-8225-D520A89E11A0}"/>
              </c:ext>
            </c:extLst>
          </c:dPt>
          <c:dLbls>
            <c:dLbl>
              <c:idx val="0"/>
              <c:layout>
                <c:manualLayout>
                  <c:x val="-6.235137910933871E-2"/>
                  <c:y val="-6.232938671831467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43-4093-9C3B-34D4A425D69C}"/>
                </c:ext>
              </c:extLst>
            </c:dLbl>
            <c:dLbl>
              <c:idx val="1"/>
              <c:layout>
                <c:manualLayout>
                  <c:x val="-6.4777290931104792E-3"/>
                  <c:y val="-0.195127124478501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1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244329113974084"/>
                      <c:h val="5.534667098502553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5243-4093-9C3B-34D4A425D69C}"/>
                </c:ext>
              </c:extLst>
            </c:dLbl>
            <c:dLbl>
              <c:idx val="2"/>
              <c:layout>
                <c:manualLayout>
                  <c:x val="4.8329578930412571E-2"/>
                  <c:y val="-6.882796892822885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1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9623940955676648E-2"/>
                      <c:h val="0.132813852813852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5243-4093-9C3B-34D4A425D69C}"/>
                </c:ext>
              </c:extLst>
            </c:dLbl>
            <c:dLbl>
              <c:idx val="3"/>
              <c:layout>
                <c:manualLayout>
                  <c:x val="2.8975617462988785E-2"/>
                  <c:y val="4.616115602216448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1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3674078049292"/>
                      <c:h val="9.04858104858104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5243-4093-9C3B-34D4A425D69C}"/>
                </c:ext>
              </c:extLst>
            </c:dLbl>
            <c:dLbl>
              <c:idx val="4"/>
              <c:layout>
                <c:manualLayout>
                  <c:x val="-2.3139599705361287E-2"/>
                  <c:y val="0.1329701171770330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1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251860556208382"/>
                      <c:h val="9.099567099567097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5243-4093-9C3B-34D4A425D69C}"/>
                </c:ext>
              </c:extLst>
            </c:dLbl>
            <c:dLbl>
              <c:idx val="5"/>
              <c:layout>
                <c:manualLayout>
                  <c:x val="1.778914996496769E-2"/>
                  <c:y val="7.068555997605548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1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049745397571485"/>
                      <c:h val="8.856180856180856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5243-4093-9C3B-34D4A425D69C}"/>
                </c:ext>
              </c:extLst>
            </c:dLbl>
            <c:dLbl>
              <c:idx val="6"/>
              <c:layout>
                <c:manualLayout>
                  <c:x val="7.608555072866216E-2"/>
                  <c:y val="-3.7265062421471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1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488050186441148"/>
                      <c:h val="0.1217797017797017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5243-4093-9C3B-34D4A425D69C}"/>
                </c:ext>
              </c:extLst>
            </c:dLbl>
            <c:dLbl>
              <c:idx val="7"/>
              <c:layout>
                <c:manualLayout>
                  <c:x val="-7.2352864841242426E-2"/>
                  <c:y val="-2.5520300268108628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8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7548B62-BA7C-4B48-B23D-E8640C89DB4F}" type="CATEGORYNAME">
                      <a:rPr lang="en-US" sz="1800" b="1"/>
                      <a:pPr>
                        <a:defRPr sz="1800" b="1"/>
                      </a:pPr>
                      <a:t>[NOMBRE DE CATEGORÍA]</a:t>
                    </a:fld>
                    <a:r>
                      <a:rPr lang="en-US" sz="1800" b="1"/>
                      <a:t>; 1%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8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Y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963179510693996"/>
                      <c:h val="8.2361976388792668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C117-44E9-8457-64EBF67520F8}"/>
                </c:ext>
              </c:extLst>
            </c:dLbl>
            <c:dLbl>
              <c:idx val="8"/>
              <c:layout>
                <c:manualLayout>
                  <c:x val="-4.2357471862977718E-2"/>
                  <c:y val="-2.3081036269112609E-3"/>
                </c:manualLayout>
              </c:layout>
              <c:tx>
                <c:rich>
                  <a:bodyPr/>
                  <a:lstStyle/>
                  <a:p>
                    <a:fld id="{DCA901D8-761A-43E3-893B-B78D3B14BFCF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; 2%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2-19DE-47B9-A65C-5C1C90754D58}"/>
                </c:ext>
              </c:extLst>
            </c:dLbl>
            <c:dLbl>
              <c:idx val="9"/>
              <c:layout>
                <c:manualLayout>
                  <c:x val="7.0209455166055104E-2"/>
                  <c:y val="-0.1706304119612335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C2E-4CE4-BA76-293FEC20E082}"/>
                </c:ext>
              </c:extLst>
            </c:dLbl>
            <c:dLbl>
              <c:idx val="10"/>
              <c:layout>
                <c:manualLayout>
                  <c:x val="0.19027627349116485"/>
                  <c:y val="-6.726659726002737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2AF-44C2-8225-D520A89E11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Y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'31-01-2026'!$A$5:$A$15</c:f>
              <c:strCache>
                <c:ptCount val="11"/>
                <c:pt idx="0">
                  <c:v>ACTIVIDADES CENTRALES ADMINISTRATIVAS</c:v>
                </c:pt>
                <c:pt idx="1">
                  <c:v>ATENCIÓN SOCIAL Y COMEDORES COMUNITARIOS</c:v>
                </c:pt>
                <c:pt idx="2">
                  <c:v>ASISTENCIA A PESCADORES POR VEDA PESQUERA</c:v>
                </c:pt>
                <c:pt idx="3">
                  <c:v>ADMINISTRACION DE DONACION DE ALIMENTOS</c:v>
                </c:pt>
                <c:pt idx="4">
                  <c:v>COORDINACION ADMINISTRATIVA Y FINANCIERA DEL GABINETE SOCIAL </c:v>
                </c:pt>
                <c:pt idx="5">
                  <c:v>PROTECCIÓN SOCIAL A FAMILIAS DE TEKOPORA </c:v>
                </c:pt>
                <c:pt idx="6">
                  <c:v>FOMENTO DE MICROEMPRENDIMIENTOS A PARTICIPANTES DE TENONDERA</c:v>
                </c:pt>
                <c:pt idx="7">
                  <c:v>REGULARIZACIÓN DE TERRITORIOS SOCIALES, TEKOHA</c:v>
                </c:pt>
                <c:pt idx="8">
                  <c:v>ACCESO A LA ALIMENTACION ESCOLAR HAMBRE CERO EN LAS ESCUELAS -GESTION ADMINISTRATIVA</c:v>
                </c:pt>
                <c:pt idx="9">
                  <c:v>PROVISION DE ALIMENTACION ESCOLAR - FONAE</c:v>
                </c:pt>
                <c:pt idx="10">
                  <c:v>ACCESO A LA PENSION PARA ADULTOS MAYORES</c:v>
                </c:pt>
              </c:strCache>
            </c:strRef>
          </c:cat>
          <c:val>
            <c:numRef>
              <c:f>Torta!$S$22:$S$32</c:f>
              <c:numCache>
                <c:formatCode>0%</c:formatCode>
                <c:ptCount val="11"/>
                <c:pt idx="0">
                  <c:v>4.2682215903335895E-2</c:v>
                </c:pt>
                <c:pt idx="1">
                  <c:v>1.9292039186584154E-3</c:v>
                </c:pt>
                <c:pt idx="2">
                  <c:v>3.2640330665092256E-3</c:v>
                </c:pt>
                <c:pt idx="3">
                  <c:v>0</c:v>
                </c:pt>
                <c:pt idx="4">
                  <c:v>3.3041350366226789E-2</c:v>
                </c:pt>
                <c:pt idx="5">
                  <c:v>8.2664197370894074E-2</c:v>
                </c:pt>
                <c:pt idx="6">
                  <c:v>8.901016036117454E-3</c:v>
                </c:pt>
                <c:pt idx="7">
                  <c:v>1.3543150549623977E-2</c:v>
                </c:pt>
                <c:pt idx="8">
                  <c:v>1.6935451602211025E-2</c:v>
                </c:pt>
                <c:pt idx="9">
                  <c:v>9.8529785293372016E-2</c:v>
                </c:pt>
                <c:pt idx="10">
                  <c:v>7.661845256265204E-2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81-4A5C-B88B-82A686A15F1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Y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250825</xdr:colOff>
      <xdr:row>0</xdr:row>
      <xdr:rowOff>184151</xdr:rowOff>
    </xdr:from>
    <xdr:to>
      <xdr:col>0</xdr:col>
      <xdr:colOff>4552950</xdr:colOff>
      <xdr:row>0</xdr:row>
      <xdr:rowOff>971550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825" y="184151"/>
          <a:ext cx="4302125" cy="7873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88323</xdr:colOff>
      <xdr:row>0</xdr:row>
      <xdr:rowOff>86591</xdr:rowOff>
    </xdr:from>
    <xdr:to>
      <xdr:col>16</xdr:col>
      <xdr:colOff>69273</xdr:colOff>
      <xdr:row>48</xdr:row>
      <xdr:rowOff>190499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704850</xdr:colOff>
      <xdr:row>0</xdr:row>
      <xdr:rowOff>114300</xdr:rowOff>
    </xdr:from>
    <xdr:to>
      <xdr:col>8</xdr:col>
      <xdr:colOff>323850</xdr:colOff>
      <xdr:row>1</xdr:row>
      <xdr:rowOff>3175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114300"/>
          <a:ext cx="4953000" cy="76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K23"/>
  <sheetViews>
    <sheetView tabSelected="1" view="pageBreakPreview" zoomScale="55" zoomScaleNormal="55" zoomScaleSheetLayoutView="55" workbookViewId="0">
      <selection activeCell="K16" sqref="K16"/>
    </sheetView>
  </sheetViews>
  <sheetFormatPr baseColWidth="10" defaultRowHeight="28.5" x14ac:dyDescent="0.25"/>
  <cols>
    <col min="1" max="1" width="91" style="30" customWidth="1"/>
    <col min="2" max="2" width="42.42578125" style="14" bestFit="1" customWidth="1"/>
    <col min="3" max="3" width="34.42578125" style="14" customWidth="1"/>
    <col min="4" max="4" width="34" style="14" customWidth="1"/>
    <col min="5" max="5" width="30.28515625" style="31" customWidth="1"/>
    <col min="6" max="10" width="11.42578125" style="14"/>
    <col min="11" max="11" width="22.7109375" style="14" customWidth="1"/>
    <col min="12" max="16384" width="11.42578125" style="14"/>
  </cols>
  <sheetData>
    <row r="1" spans="1:11" s="13" customFormat="1" ht="128.25" customHeight="1" x14ac:dyDescent="0.25">
      <c r="A1" s="12"/>
      <c r="B1" s="12"/>
      <c r="C1" s="12"/>
      <c r="D1" s="12"/>
      <c r="E1" s="12"/>
    </row>
    <row r="2" spans="1:11" ht="42.75" customHeight="1" x14ac:dyDescent="0.25">
      <c r="A2" s="34" t="s">
        <v>0</v>
      </c>
      <c r="B2" s="34"/>
      <c r="C2" s="34"/>
      <c r="D2" s="34"/>
      <c r="E2" s="34"/>
    </row>
    <row r="3" spans="1:11" ht="44.25" customHeight="1" x14ac:dyDescent="0.25">
      <c r="A3" s="35" t="s">
        <v>23</v>
      </c>
      <c r="B3" s="35"/>
      <c r="C3" s="35"/>
      <c r="D3" s="35"/>
      <c r="E3" s="35"/>
    </row>
    <row r="4" spans="1:11" s="11" customFormat="1" ht="64.5" customHeight="1" x14ac:dyDescent="0.25">
      <c r="A4" s="32" t="s">
        <v>1</v>
      </c>
      <c r="B4" s="32" t="s">
        <v>24</v>
      </c>
      <c r="C4" s="32" t="s">
        <v>2</v>
      </c>
      <c r="D4" s="32" t="s">
        <v>3</v>
      </c>
      <c r="E4" s="32" t="s">
        <v>4</v>
      </c>
    </row>
    <row r="5" spans="1:11" ht="43.5" customHeight="1" x14ac:dyDescent="0.25">
      <c r="A5" s="15" t="s">
        <v>5</v>
      </c>
      <c r="B5" s="16">
        <v>64148247181</v>
      </c>
      <c r="C5" s="16">
        <f>B5</f>
        <v>64148247181</v>
      </c>
      <c r="D5" s="16">
        <v>2737989336</v>
      </c>
      <c r="E5" s="17">
        <f>+D5/C5</f>
        <v>4.2682215903335895E-2</v>
      </c>
    </row>
    <row r="6" spans="1:11" ht="43.5" customHeight="1" x14ac:dyDescent="0.25">
      <c r="A6" s="15" t="s">
        <v>6</v>
      </c>
      <c r="B6" s="16">
        <v>11040823520</v>
      </c>
      <c r="C6" s="16">
        <f t="shared" ref="C6:C15" si="0">B6</f>
        <v>11040823520</v>
      </c>
      <c r="D6" s="16">
        <v>21300000</v>
      </c>
      <c r="E6" s="17">
        <f t="shared" ref="E6:E15" si="1">+D6/C6</f>
        <v>1.9292039186584154E-3</v>
      </c>
    </row>
    <row r="7" spans="1:11" ht="43.5" customHeight="1" x14ac:dyDescent="0.25">
      <c r="A7" s="15" t="s">
        <v>7</v>
      </c>
      <c r="B7" s="16">
        <v>6525377521</v>
      </c>
      <c r="C7" s="16">
        <f t="shared" si="0"/>
        <v>6525377521</v>
      </c>
      <c r="D7" s="16">
        <v>21299048</v>
      </c>
      <c r="E7" s="17">
        <f t="shared" si="1"/>
        <v>3.2640330665092256E-3</v>
      </c>
    </row>
    <row r="8" spans="1:11" ht="43.5" customHeight="1" x14ac:dyDescent="0.25">
      <c r="A8" s="15" t="s">
        <v>8</v>
      </c>
      <c r="B8" s="16">
        <v>267302200</v>
      </c>
      <c r="C8" s="16">
        <f t="shared" si="0"/>
        <v>267302200</v>
      </c>
      <c r="D8" s="16">
        <v>0</v>
      </c>
      <c r="E8" s="17">
        <f t="shared" si="1"/>
        <v>0</v>
      </c>
    </row>
    <row r="9" spans="1:11" ht="57" x14ac:dyDescent="0.25">
      <c r="A9" s="15" t="s">
        <v>18</v>
      </c>
      <c r="B9" s="16">
        <v>6254885521</v>
      </c>
      <c r="C9" s="16">
        <f t="shared" si="0"/>
        <v>6254885521</v>
      </c>
      <c r="D9" s="16">
        <v>206669864</v>
      </c>
      <c r="E9" s="17">
        <f t="shared" si="1"/>
        <v>3.3041350366226789E-2</v>
      </c>
    </row>
    <row r="10" spans="1:11" ht="43.5" customHeight="1" x14ac:dyDescent="0.25">
      <c r="A10" s="15" t="s">
        <v>9</v>
      </c>
      <c r="B10" s="18">
        <v>585718728953</v>
      </c>
      <c r="C10" s="16">
        <f t="shared" si="0"/>
        <v>585718728953</v>
      </c>
      <c r="D10" s="18">
        <v>48417968614</v>
      </c>
      <c r="E10" s="17">
        <f t="shared" si="1"/>
        <v>8.2664197370894074E-2</v>
      </c>
    </row>
    <row r="11" spans="1:11" ht="57" x14ac:dyDescent="0.25">
      <c r="A11" s="15" t="s">
        <v>10</v>
      </c>
      <c r="B11" s="18">
        <v>34070347112</v>
      </c>
      <c r="C11" s="16">
        <f t="shared" si="0"/>
        <v>34070347112</v>
      </c>
      <c r="D11" s="18">
        <v>303260706</v>
      </c>
      <c r="E11" s="17">
        <f t="shared" si="1"/>
        <v>8.901016036117454E-3</v>
      </c>
    </row>
    <row r="12" spans="1:11" ht="57" x14ac:dyDescent="0.25">
      <c r="A12" s="15" t="s">
        <v>11</v>
      </c>
      <c r="B12" s="18">
        <v>12392657409</v>
      </c>
      <c r="C12" s="16">
        <f t="shared" si="0"/>
        <v>12392657409</v>
      </c>
      <c r="D12" s="18">
        <v>167835625</v>
      </c>
      <c r="E12" s="17">
        <f>+D12/C12</f>
        <v>1.3543150549623977E-2</v>
      </c>
    </row>
    <row r="13" spans="1:11" ht="57" x14ac:dyDescent="0.25">
      <c r="A13" s="15" t="s">
        <v>20</v>
      </c>
      <c r="B13" s="18">
        <v>4700442000</v>
      </c>
      <c r="C13" s="16">
        <f t="shared" si="0"/>
        <v>4700442000</v>
      </c>
      <c r="D13" s="18">
        <v>79604108</v>
      </c>
      <c r="E13" s="17">
        <f t="shared" si="1"/>
        <v>1.6935451602211025E-2</v>
      </c>
    </row>
    <row r="14" spans="1:11" ht="30.75" customHeight="1" x14ac:dyDescent="0.25">
      <c r="A14" s="19" t="s">
        <v>19</v>
      </c>
      <c r="B14" s="18">
        <v>1015915055513</v>
      </c>
      <c r="C14" s="16">
        <f t="shared" si="0"/>
        <v>1015915055513</v>
      </c>
      <c r="D14" s="18">
        <v>100097892296</v>
      </c>
      <c r="E14" s="20">
        <f t="shared" si="1"/>
        <v>9.8529785293372016E-2</v>
      </c>
    </row>
    <row r="15" spans="1:11" ht="41.25" customHeight="1" x14ac:dyDescent="0.25">
      <c r="A15" s="19" t="s">
        <v>21</v>
      </c>
      <c r="B15" s="18">
        <v>3218104757263</v>
      </c>
      <c r="C15" s="16">
        <f t="shared" si="0"/>
        <v>3218104757263</v>
      </c>
      <c r="D15" s="18">
        <v>246566206686</v>
      </c>
      <c r="E15" s="20">
        <f t="shared" si="1"/>
        <v>7.661845256265204E-2</v>
      </c>
    </row>
    <row r="16" spans="1:11" s="24" customFormat="1" ht="44.25" customHeight="1" x14ac:dyDescent="0.25">
      <c r="A16" s="21" t="s">
        <v>12</v>
      </c>
      <c r="B16" s="22">
        <f>SUM(B5:B15)</f>
        <v>4959138624193</v>
      </c>
      <c r="C16" s="22">
        <f>SUM(C5:C15)</f>
        <v>4959138624193</v>
      </c>
      <c r="D16" s="22">
        <f>SUM(D5:D15)</f>
        <v>398620026283</v>
      </c>
      <c r="E16" s="23">
        <f>+D16/C16</f>
        <v>8.0380900089855295E-2</v>
      </c>
      <c r="K16" s="24">
        <f>C16-2158732537811</f>
        <v>2800406086382</v>
      </c>
    </row>
    <row r="17" spans="1:5" ht="35.25" customHeight="1" x14ac:dyDescent="0.25">
      <c r="A17" s="35" t="s">
        <v>13</v>
      </c>
      <c r="B17" s="35"/>
      <c r="C17" s="35"/>
      <c r="D17" s="35"/>
      <c r="E17" s="35"/>
    </row>
    <row r="18" spans="1:5" s="33" customFormat="1" ht="64.5" customHeight="1" x14ac:dyDescent="0.25">
      <c r="A18" s="32"/>
      <c r="B18" s="32" t="s">
        <v>22</v>
      </c>
      <c r="C18" s="32" t="s">
        <v>2</v>
      </c>
      <c r="D18" s="32" t="s">
        <v>3</v>
      </c>
      <c r="E18" s="32" t="s">
        <v>4</v>
      </c>
    </row>
    <row r="19" spans="1:5" s="27" customFormat="1" ht="34.5" customHeight="1" x14ac:dyDescent="0.25">
      <c r="A19" s="19" t="s">
        <v>14</v>
      </c>
      <c r="B19" s="25">
        <f>SUM(B5:B9)</f>
        <v>88236635943</v>
      </c>
      <c r="C19" s="25">
        <f t="shared" ref="C19:D19" si="2">SUM(C5:C9)</f>
        <v>88236635943</v>
      </c>
      <c r="D19" s="25">
        <f t="shared" si="2"/>
        <v>2987258248</v>
      </c>
      <c r="E19" s="26">
        <f>+D19/C19</f>
        <v>3.3855078631167893E-2</v>
      </c>
    </row>
    <row r="20" spans="1:5" s="27" customFormat="1" ht="37.5" customHeight="1" x14ac:dyDescent="0.25">
      <c r="A20" s="19" t="s">
        <v>15</v>
      </c>
      <c r="B20" s="25">
        <f>SUM(B10:B15)</f>
        <v>4870901988250</v>
      </c>
      <c r="C20" s="25">
        <f>SUM(C10:C15)</f>
        <v>4870901988250</v>
      </c>
      <c r="D20" s="25">
        <f>SUM(D10:D15)</f>
        <v>395632768035</v>
      </c>
      <c r="E20" s="26">
        <f>+D20/C20</f>
        <v>8.1223717699386827E-2</v>
      </c>
    </row>
    <row r="21" spans="1:5" s="27" customFormat="1" ht="60.75" customHeight="1" x14ac:dyDescent="0.25">
      <c r="A21" s="21" t="s">
        <v>16</v>
      </c>
      <c r="B21" s="28">
        <f>SUM(B19:B20)</f>
        <v>4959138624193</v>
      </c>
      <c r="C21" s="28">
        <f>SUM(C19:C20)</f>
        <v>4959138624193</v>
      </c>
      <c r="D21" s="28">
        <f>SUM(D19:D20)</f>
        <v>398620026283</v>
      </c>
      <c r="E21" s="29">
        <f>+D21/C21</f>
        <v>8.0380900089855295E-2</v>
      </c>
    </row>
    <row r="23" spans="1:5" ht="9.75" customHeight="1" x14ac:dyDescent="0.25"/>
  </sheetData>
  <mergeCells count="3">
    <mergeCell ref="A2:E2"/>
    <mergeCell ref="A3:E3"/>
    <mergeCell ref="A17:E17"/>
  </mergeCells>
  <printOptions horizontalCentered="1"/>
  <pageMargins left="0.23622047244094491" right="0.23622047244094491" top="0.35433070866141736" bottom="0.15748031496062992" header="0.31496062992125984" footer="0.19685039370078741"/>
  <pageSetup paperSize="9" scale="5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9"/>
  <sheetViews>
    <sheetView view="pageBreakPreview" zoomScale="55" zoomScaleNormal="100" zoomScaleSheetLayoutView="55" workbookViewId="0">
      <selection activeCell="T25" sqref="T25"/>
    </sheetView>
  </sheetViews>
  <sheetFormatPr baseColWidth="10" defaultRowHeight="15" x14ac:dyDescent="0.25"/>
  <cols>
    <col min="1" max="1" width="10.42578125" customWidth="1"/>
    <col min="9" max="9" width="14.7109375" customWidth="1"/>
    <col min="14" max="14" width="69.28515625" customWidth="1"/>
    <col min="18" max="18" width="106.28515625" style="7" customWidth="1"/>
    <col min="19" max="19" width="20.85546875" customWidth="1"/>
  </cols>
  <sheetData>
    <row r="1" spans="1:18" s="5" customFormat="1" ht="68.25" customHeight="1" x14ac:dyDescent="0.25">
      <c r="A1" s="36"/>
      <c r="B1" s="36"/>
      <c r="C1" s="36"/>
      <c r="D1" s="36"/>
      <c r="E1" s="36"/>
      <c r="F1" s="8"/>
      <c r="G1" s="4"/>
      <c r="H1" s="4"/>
    </row>
    <row r="2" spans="1:18" ht="33" customHeight="1" x14ac:dyDescent="0.25"/>
    <row r="15" spans="1:18" x14ac:dyDescent="0.25">
      <c r="R15" s="6"/>
    </row>
    <row r="21" spans="18:19" ht="31.5" x14ac:dyDescent="0.25">
      <c r="R21" s="37" t="s">
        <v>0</v>
      </c>
      <c r="S21" s="37"/>
    </row>
    <row r="22" spans="18:19" ht="18.75" x14ac:dyDescent="0.25">
      <c r="R22" s="1" t="s">
        <v>5</v>
      </c>
      <c r="S22" s="2">
        <f>'31-01-2026'!E5</f>
        <v>4.2682215903335895E-2</v>
      </c>
    </row>
    <row r="23" spans="18:19" ht="18.75" x14ac:dyDescent="0.25">
      <c r="R23" s="1" t="s">
        <v>6</v>
      </c>
      <c r="S23" s="2">
        <f>'31-01-2026'!E6</f>
        <v>1.9292039186584154E-3</v>
      </c>
    </row>
    <row r="24" spans="18:19" ht="18.75" x14ac:dyDescent="0.25">
      <c r="R24" s="1" t="s">
        <v>7</v>
      </c>
      <c r="S24" s="2">
        <f>'31-01-2026'!E7</f>
        <v>3.2640330665092256E-3</v>
      </c>
    </row>
    <row r="25" spans="18:19" ht="18.75" x14ac:dyDescent="0.25">
      <c r="R25" s="1" t="s">
        <v>8</v>
      </c>
      <c r="S25" s="2">
        <f>'31-01-2026'!E8</f>
        <v>0</v>
      </c>
    </row>
    <row r="26" spans="18:19" ht="18.75" x14ac:dyDescent="0.25">
      <c r="R26" s="1" t="s">
        <v>18</v>
      </c>
      <c r="S26" s="2">
        <f>'31-01-2026'!E9</f>
        <v>3.3041350366226789E-2</v>
      </c>
    </row>
    <row r="27" spans="18:19" ht="18.75" x14ac:dyDescent="0.25">
      <c r="R27" s="1" t="s">
        <v>9</v>
      </c>
      <c r="S27" s="2">
        <f>'31-01-2026'!E10</f>
        <v>8.2664197370894074E-2</v>
      </c>
    </row>
    <row r="28" spans="18:19" ht="18.75" x14ac:dyDescent="0.25">
      <c r="R28" s="1" t="s">
        <v>10</v>
      </c>
      <c r="S28" s="2">
        <f>'31-01-2026'!E11</f>
        <v>8.901016036117454E-3</v>
      </c>
    </row>
    <row r="29" spans="18:19" ht="18.75" x14ac:dyDescent="0.25">
      <c r="R29" s="3" t="s">
        <v>11</v>
      </c>
      <c r="S29" s="2">
        <f>'31-01-2026'!E12</f>
        <v>1.3543150549623977E-2</v>
      </c>
    </row>
    <row r="30" spans="18:19" ht="37.5" x14ac:dyDescent="0.25">
      <c r="R30" s="1" t="s">
        <v>20</v>
      </c>
      <c r="S30" s="2">
        <f>'31-01-2026'!E13</f>
        <v>1.6935451602211025E-2</v>
      </c>
    </row>
    <row r="31" spans="18:19" ht="18.75" x14ac:dyDescent="0.25">
      <c r="R31" s="1" t="s">
        <v>19</v>
      </c>
      <c r="S31" s="2">
        <f>'31-01-2026'!E14</f>
        <v>9.8529785293372016E-2</v>
      </c>
    </row>
    <row r="32" spans="18:19" ht="18.75" x14ac:dyDescent="0.25">
      <c r="R32" s="1" t="s">
        <v>21</v>
      </c>
      <c r="S32" s="2">
        <f>'31-01-2026'!E15</f>
        <v>7.661845256265204E-2</v>
      </c>
    </row>
    <row r="33" spans="18:19" ht="18.75" x14ac:dyDescent="0.25">
      <c r="R33" s="1"/>
      <c r="S33" s="2"/>
    </row>
    <row r="34" spans="18:19" ht="18.75" x14ac:dyDescent="0.25">
      <c r="R34" s="10" t="s">
        <v>25</v>
      </c>
      <c r="S34" s="9">
        <f>'31-01-2026'!E16</f>
        <v>8.0380900089855295E-2</v>
      </c>
    </row>
    <row r="36" spans="18:19" ht="254.25" customHeight="1" x14ac:dyDescent="0.25"/>
    <row r="49" spans="3:3" x14ac:dyDescent="0.25">
      <c r="C49" t="s">
        <v>17</v>
      </c>
    </row>
  </sheetData>
  <mergeCells count="2">
    <mergeCell ref="A1:E1"/>
    <mergeCell ref="R21:S21"/>
  </mergeCells>
  <printOptions horizontalCentered="1"/>
  <pageMargins left="0.70866141732283472" right="0.86614173228346458" top="0.34" bottom="0.2" header="0.31496062992125984" footer="0.2"/>
  <pageSetup paperSize="9" scale="5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31-01-2026</vt:lpstr>
      <vt:lpstr>Torta</vt:lpstr>
      <vt:lpstr>'31-01-2026'!Área_de_impresión</vt:lpstr>
      <vt:lpstr>Torta!Área_de_impresión</vt:lpstr>
      <vt:lpstr>'31-01-2026'!Print_Area</vt:lpstr>
      <vt:lpstr>Torta!Print_Area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2026-02-09T14:00:42Z</cp:lastPrinted>
  <dcterms:created xsi:type="dcterms:W3CDTF">2023-03-01T11:48:21Z</dcterms:created>
  <dcterms:modified xsi:type="dcterms:W3CDTF">2026-02-16T12:57:59Z</dcterms:modified>
</cp:coreProperties>
</file>