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/>
  </bookViews>
  <sheets>
    <sheet name="30-04-2026" sheetId="1" r:id="rId1"/>
    <sheet name="Torta" sheetId="2" r:id="rId2"/>
  </sheets>
  <definedNames>
    <definedName name="_xlnm.Print_Area" localSheetId="0">'30-04-2026'!$A$1:$E$21</definedName>
    <definedName name="_xlnm.Print_Area" localSheetId="1">Torta!$A$1:$P$49</definedName>
    <definedName name="Print_Area" localSheetId="0">'30-04-2026'!$A$1:$E$21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C20" i="1"/>
  <c r="C19" i="1"/>
  <c r="E8" i="1"/>
  <c r="S25" i="2" s="1"/>
  <c r="E7" i="1"/>
  <c r="C6" i="1" l="1"/>
  <c r="C7" i="1"/>
  <c r="C10" i="1"/>
  <c r="C11" i="1"/>
  <c r="C13" i="1"/>
  <c r="C14" i="1"/>
  <c r="C15" i="1"/>
  <c r="E5" i="1" l="1"/>
  <c r="S22" i="2" s="1"/>
  <c r="B20" i="1" l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S24" i="2" l="1"/>
  <c r="E9" i="1" l="1"/>
  <c r="S26" i="2" s="1"/>
  <c r="B19" i="1"/>
  <c r="E11" i="1" l="1"/>
  <c r="S28" i="2" s="1"/>
  <c r="E10" i="1"/>
  <c r="S27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<sst xmlns="http://schemas.openxmlformats.org/spreadsheetml/2006/main" count="41" uniqueCount="26">
  <si>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</si>
  <si>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</si>
  <si>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</si>
  <si>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</si>
  <si>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</si>
  <si>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</si>
  <si>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</si>
  <si>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</si>
  <si>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</si>
  <si>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</si>
  <si>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</si>
  <si>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</si>
  <si>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</si>
  <si>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</si>
  <si>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</si>
  <si>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</si>
  <si>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</si>
  <si>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</si>
  <si>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</si>
  <si>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</si>
  <si>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</si>
  <si>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</si>
  <si>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</si>
  <si>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PRESUPUESTO APROBADO 2026</t>
  </si>
  <si>
    <t>EJECUCION AL 30 DE ABRIL DE 2026</t>
  </si>
  <si>
    <t>EJECUCIÓN GLOBAL AL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</si>
</sst>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30/04/2026</a:t>
            </a:r>
          </a:p>
          <a:p>
            <a:pPr>
              <a:defRPr sz="2400" b="1" i="1"/>
            </a:pPr>
            <a:r>
              <a:rPr lang="es-PY" sz="2400" b="1" i="1" baseline="0"/>
              <a:t>33%</a:t>
            </a:r>
            <a:endParaRPr lang="es-PY" sz="2400" b="1" i="1"/>
          </a:p>
        </c:rich>
      </c:tx>
      <c:layout>
        <c:manualLayout>
          <c:xMode val="edge"/>
          <c:yMode val="edge"/>
          <c:x val="0.38190986369516255"/>
          <c:y val="6.7475242780106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949637966525122E-2"/>
          <c:y val="0.18711836719057642"/>
          <c:w val="0.85774325220397207"/>
          <c:h val="0.8029618274739202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6.4777290931104792E-3"/>
                  <c:y val="-0.195127124478501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44329113974084"/>
                      <c:h val="5.53466709850255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4.8329578930412571E-2"/>
                  <c:y val="-6.88279689282288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2.8975617462988785E-2"/>
                  <c:y val="4.6161156022164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-1.0589370495318082E-2"/>
                  <c:y val="9.87036518308117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31871298507892"/>
                      <c:h val="8.0571460648535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608555072866216E-2"/>
                  <c:y val="-3.726506242147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-2.552030026810862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8.23619763887926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-4.2357471862977718E-2"/>
                  <c:y val="-2.3081036269112609E-3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19%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7.0209455166055104E-2"/>
                  <c:y val="-0.170630411961233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9027627349116485"/>
                  <c:y val="-6.726659726002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'30-04-2026'!$A$5:$A$15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0.22093947470617789</c:v>
                </c:pt>
                <c:pt idx="1">
                  <c:v>0.32769015567056181</c:v>
                </c:pt>
                <c:pt idx="2">
                  <c:v>2.2760138324876545E-2</c:v>
                </c:pt>
                <c:pt idx="3">
                  <c:v>6.5871228331608441E-3</c:v>
                </c:pt>
                <c:pt idx="4">
                  <c:v>0.41902909685709511</c:v>
                </c:pt>
                <c:pt idx="5">
                  <c:v>0.33228839069548954</c:v>
                </c:pt>
                <c:pt idx="6">
                  <c:v>4.1063226077530664E-2</c:v>
                </c:pt>
                <c:pt idx="7">
                  <c:v>0.10470163220454545</c:v>
                </c:pt>
                <c:pt idx="8">
                  <c:v>0.1879063945475766</c:v>
                </c:pt>
                <c:pt idx="9">
                  <c:v>0.39441075637437745</c:v>
                </c:pt>
                <c:pt idx="10">
                  <c:v>0.31998769454037485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250825</xdr:colOff>
      <xdr:row>0</xdr:row>
      <xdr:rowOff>184151</xdr:rowOff>
    </xdr:from>
    <xdr:to>
      <xdr:col>0</xdr:col>
      <xdr:colOff>4552950</xdr:colOff>
      <xdr:row>0</xdr:row>
      <xdr:rowOff>971550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184151"/>
          <a:ext cx="4302125" cy="78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88323</xdr:colOff>
      <xdr:row>0</xdr:row>
      <xdr:rowOff>86591</xdr:rowOff>
    </xdr:from>
    <xdr:to>
      <xdr:col>16</xdr:col>
      <xdr:colOff>69273</xdr:colOff>
      <xdr:row>48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tabSelected="1" view="pageBreakPreview" topLeftCell="A4" zoomScale="55" zoomScaleNormal="55" zoomScaleSheetLayoutView="55" workbookViewId="0">
      <selection activeCell="E16" sqref="E16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36.5703125" style="14" bestFit="1" customWidth="1"/>
    <col min="12" max="16384" width="11.42578125" style="14"/>
  </cols>
  <sheetData>
    <row r="1" spans="1:11" s="13" customFormat="1" ht="128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24</v>
      </c>
      <c r="B3" s="35"/>
      <c r="C3" s="35"/>
      <c r="D3" s="35"/>
      <c r="E3" s="35"/>
    </row>
    <row r="4" spans="1:11" s="11" customFormat="1" ht="64.5" customHeight="1" x14ac:dyDescent="0.25">
      <c r="A4" s="32" t="s">
        <v>1</v>
      </c>
      <c r="B4" s="32" t="s">
        <v>23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64148247181</v>
      </c>
      <c r="C5" s="16">
        <v>64694060181</v>
      </c>
      <c r="D5" s="16">
        <v>14293471673</v>
      </c>
      <c r="E5" s="17">
        <f>+D5/C5</f>
        <v>0.22093947470617789</v>
      </c>
    </row>
    <row r="6" spans="1:11" ht="43.5" customHeight="1" x14ac:dyDescent="0.25">
      <c r="A6" s="15" t="s">
        <v>6</v>
      </c>
      <c r="B6" s="16">
        <v>11040823520</v>
      </c>
      <c r="C6" s="16">
        <f t="shared" ref="C6:C15" si="0">B6</f>
        <v>11040823520</v>
      </c>
      <c r="D6" s="16">
        <v>3617969178</v>
      </c>
      <c r="E6" s="17">
        <f t="shared" ref="E6:E15" si="1">+D6/C6</f>
        <v>0.32769015567056181</v>
      </c>
    </row>
    <row r="7" spans="1:11" ht="43.5" customHeight="1" x14ac:dyDescent="0.25">
      <c r="A7" s="15" t="s">
        <v>7</v>
      </c>
      <c r="B7" s="16">
        <v>6525377521</v>
      </c>
      <c r="C7" s="16">
        <f t="shared" si="0"/>
        <v>6525377521</v>
      </c>
      <c r="D7" s="16">
        <v>148518495</v>
      </c>
      <c r="E7" s="17">
        <f t="shared" si="1"/>
        <v>2.2760138324876545E-2</v>
      </c>
    </row>
    <row r="8" spans="1:11" ht="43.5" customHeight="1" x14ac:dyDescent="0.25">
      <c r="A8" s="15" t="s">
        <v>8</v>
      </c>
      <c r="B8" s="16">
        <v>267302200</v>
      </c>
      <c r="C8" s="16">
        <v>117302200</v>
      </c>
      <c r="D8" s="16">
        <v>772684</v>
      </c>
      <c r="E8" s="17">
        <f>+D8/C8</f>
        <v>6.5871228331608441E-3</v>
      </c>
    </row>
    <row r="9" spans="1:11" ht="57" x14ac:dyDescent="0.25">
      <c r="A9" s="15" t="s">
        <v>18</v>
      </c>
      <c r="B9" s="16">
        <v>6254885521</v>
      </c>
      <c r="C9" s="16">
        <v>25651760242</v>
      </c>
      <c r="D9" s="16">
        <v>10748833927</v>
      </c>
      <c r="E9" s="17">
        <f t="shared" si="1"/>
        <v>0.41902909685709511</v>
      </c>
    </row>
    <row r="10" spans="1:11" ht="43.5" customHeight="1" x14ac:dyDescent="0.25">
      <c r="A10" s="15" t="s">
        <v>9</v>
      </c>
      <c r="B10" s="18">
        <v>585718728953</v>
      </c>
      <c r="C10" s="16">
        <f t="shared" si="0"/>
        <v>585718728953</v>
      </c>
      <c r="D10" s="18">
        <v>194627533844</v>
      </c>
      <c r="E10" s="17">
        <f t="shared" si="1"/>
        <v>0.33228839069548954</v>
      </c>
    </row>
    <row r="11" spans="1:11" ht="57" x14ac:dyDescent="0.25">
      <c r="A11" s="15" t="s">
        <v>10</v>
      </c>
      <c r="B11" s="18">
        <v>34070347112</v>
      </c>
      <c r="C11" s="16">
        <f t="shared" si="0"/>
        <v>34070347112</v>
      </c>
      <c r="D11" s="18">
        <v>1399038366</v>
      </c>
      <c r="E11" s="17">
        <f t="shared" si="1"/>
        <v>4.1063226077530664E-2</v>
      </c>
    </row>
    <row r="12" spans="1:11" ht="57" x14ac:dyDescent="0.25">
      <c r="A12" s="15" t="s">
        <v>11</v>
      </c>
      <c r="B12" s="18">
        <v>12392657409</v>
      </c>
      <c r="C12" s="16">
        <v>44000000000</v>
      </c>
      <c r="D12" s="18">
        <v>4606871817</v>
      </c>
      <c r="E12" s="17">
        <f>+D12/C12</f>
        <v>0.10470163220454545</v>
      </c>
    </row>
    <row r="13" spans="1:11" ht="57" x14ac:dyDescent="0.25">
      <c r="A13" s="15" t="s">
        <v>20</v>
      </c>
      <c r="B13" s="18">
        <v>4700442000</v>
      </c>
      <c r="C13" s="16">
        <f t="shared" si="0"/>
        <v>4700442000</v>
      </c>
      <c r="D13" s="18">
        <v>883243109</v>
      </c>
      <c r="E13" s="17">
        <f t="shared" si="1"/>
        <v>0.1879063945475766</v>
      </c>
    </row>
    <row r="14" spans="1:11" ht="30.75" customHeight="1" x14ac:dyDescent="0.25">
      <c r="A14" s="19" t="s">
        <v>19</v>
      </c>
      <c r="B14" s="18">
        <v>1015915055513</v>
      </c>
      <c r="C14" s="16">
        <f t="shared" si="0"/>
        <v>1015915055513</v>
      </c>
      <c r="D14" s="18">
        <v>400687825457</v>
      </c>
      <c r="E14" s="20">
        <f t="shared" si="1"/>
        <v>0.39441075637437745</v>
      </c>
    </row>
    <row r="15" spans="1:11" ht="41.25" customHeight="1" x14ac:dyDescent="0.25">
      <c r="A15" s="19" t="s">
        <v>21</v>
      </c>
      <c r="B15" s="18">
        <v>3218104757263</v>
      </c>
      <c r="C15" s="16">
        <f t="shared" si="0"/>
        <v>3218104757263</v>
      </c>
      <c r="D15" s="18">
        <v>1029753922066</v>
      </c>
      <c r="E15" s="20">
        <f t="shared" si="1"/>
        <v>0.31998769454037485</v>
      </c>
    </row>
    <row r="16" spans="1:11" s="24" customFormat="1" ht="44.25" customHeight="1" x14ac:dyDescent="0.25">
      <c r="A16" s="21" t="s">
        <v>12</v>
      </c>
      <c r="B16" s="22">
        <f>SUM(B5:B15)</f>
        <v>4959138624193</v>
      </c>
      <c r="C16" s="22">
        <f>SUM(C5:C15)</f>
        <v>5010538654505</v>
      </c>
      <c r="D16" s="22">
        <f>SUM(D5:D15)</f>
        <v>1660768000616</v>
      </c>
      <c r="E16" s="23">
        <f>+D16/C16</f>
        <v>0.33145498221489528</v>
      </c>
      <c r="K16" s="24">
        <f>C16-2158732537811</f>
        <v>2851806116694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64.5" customHeight="1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88236635943</v>
      </c>
      <c r="C19" s="25">
        <f>SUM(C5:C9)</f>
        <v>108029323664</v>
      </c>
      <c r="D19" s="25">
        <f>SUM(D5:D9)</f>
        <v>28809565957</v>
      </c>
      <c r="E19" s="26">
        <f>+D19/C19</f>
        <v>0.26668283184485569</v>
      </c>
    </row>
    <row r="20" spans="1:5" s="27" customFormat="1" ht="37.5" customHeight="1" x14ac:dyDescent="0.25">
      <c r="A20" s="19" t="s">
        <v>15</v>
      </c>
      <c r="B20" s="25">
        <f>SUM(B10:B15)</f>
        <v>4870901988250</v>
      </c>
      <c r="C20" s="25">
        <f>SUM(C10:C15)</f>
        <v>4902509330841</v>
      </c>
      <c r="D20" s="25">
        <f>SUM(D10:D15)</f>
        <v>1631958434659</v>
      </c>
      <c r="E20" s="26">
        <f>+D20/C20</f>
        <v>0.33288226998214526</v>
      </c>
    </row>
    <row r="21" spans="1:5" s="27" customFormat="1" ht="60.75" customHeight="1" x14ac:dyDescent="0.25">
      <c r="A21" s="21" t="s">
        <v>16</v>
      </c>
      <c r="B21" s="28">
        <f>SUM(B19:B20)</f>
        <v>4959138624193</v>
      </c>
      <c r="C21" s="28">
        <f>SUM(C19:C20)</f>
        <v>5010538654505</v>
      </c>
      <c r="D21" s="28">
        <f>SUM(D19:D20)</f>
        <v>1660768000616</v>
      </c>
      <c r="E21" s="29">
        <f>+D21/C21</f>
        <v>0.33145498221489528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23622047244094491" right="0.23622047244094491" top="0.35433070866141736" bottom="0.15748031496062992" header="0.31496062992125984" footer="0.19685039370078741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topLeftCell="A7" zoomScale="55" zoomScaleNormal="100" zoomScaleSheetLayoutView="55" workbookViewId="0">
      <selection activeCell="R36" sqref="R36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'30-04-2026'!E5</f>
        <v>0.22093947470617789</v>
      </c>
    </row>
    <row r="23" spans="18:19" ht="18.75" x14ac:dyDescent="0.25">
      <c r="R23" s="1" t="s">
        <v>6</v>
      </c>
      <c r="S23" s="2">
        <f>'30-04-2026'!E6</f>
        <v>0.32769015567056181</v>
      </c>
    </row>
    <row r="24" spans="18:19" ht="18.75" x14ac:dyDescent="0.25">
      <c r="R24" s="1" t="s">
        <v>7</v>
      </c>
      <c r="S24" s="2">
        <f>'30-04-2026'!E7</f>
        <v>2.2760138324876545E-2</v>
      </c>
    </row>
    <row r="25" spans="18:19" ht="18.75" x14ac:dyDescent="0.25">
      <c r="R25" s="1" t="s">
        <v>8</v>
      </c>
      <c r="S25" s="2">
        <f>'30-04-2026'!E8</f>
        <v>6.5871228331608441E-3</v>
      </c>
    </row>
    <row r="26" spans="18:19" ht="18.75" x14ac:dyDescent="0.25">
      <c r="R26" s="1" t="s">
        <v>18</v>
      </c>
      <c r="S26" s="2">
        <f>'30-04-2026'!E9</f>
        <v>0.41902909685709511</v>
      </c>
    </row>
    <row r="27" spans="18:19" ht="18.75" x14ac:dyDescent="0.25">
      <c r="R27" s="1" t="s">
        <v>9</v>
      </c>
      <c r="S27" s="2">
        <f>'30-04-2026'!E10</f>
        <v>0.33228839069548954</v>
      </c>
    </row>
    <row r="28" spans="18:19" ht="18.75" x14ac:dyDescent="0.25">
      <c r="R28" s="1" t="s">
        <v>10</v>
      </c>
      <c r="S28" s="2">
        <f>'30-04-2026'!E11</f>
        <v>4.1063226077530664E-2</v>
      </c>
    </row>
    <row r="29" spans="18:19" ht="18.75" x14ac:dyDescent="0.25">
      <c r="R29" s="3" t="s">
        <v>11</v>
      </c>
      <c r="S29" s="2">
        <f>'30-04-2026'!E12</f>
        <v>0.10470163220454545</v>
      </c>
    </row>
    <row r="30" spans="18:19" ht="37.5" x14ac:dyDescent="0.25">
      <c r="R30" s="1" t="s">
        <v>20</v>
      </c>
      <c r="S30" s="2">
        <f>'30-04-2026'!E13</f>
        <v>0.1879063945475766</v>
      </c>
    </row>
    <row r="31" spans="18:19" ht="18.75" x14ac:dyDescent="0.25">
      <c r="R31" s="1" t="s">
        <v>19</v>
      </c>
      <c r="S31" s="2">
        <f>'30-04-2026'!E14</f>
        <v>0.39441075637437745</v>
      </c>
    </row>
    <row r="32" spans="18:19" ht="18.75" x14ac:dyDescent="0.25">
      <c r="R32" s="1" t="s">
        <v>21</v>
      </c>
      <c r="S32" s="2">
        <f>'30-04-2026'!E15</f>
        <v>0.31998769454037485</v>
      </c>
    </row>
    <row r="33" spans="18:19" ht="18.75" x14ac:dyDescent="0.25">
      <c r="R33" s="1"/>
      <c r="S33" s="2"/>
    </row>
    <row r="34" spans="18:19" ht="18.75" x14ac:dyDescent="0.25">
      <c r="R34" s="10" t="s">
        <v>25</v>
      </c>
      <c r="S34" s="9">
        <f>'30-04-2026'!E16</f>
        <v>0.33145498221489528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30-04-2026</vt:lpstr>
      <vt:lpstr>Torta</vt:lpstr>
      <vt:lpstr>'30-04-2026'!Área_de_impresión</vt:lpstr>
      <vt:lpstr>Torta!Área_de_impresión</vt:lpstr>
      <vt:lpstr>'30-04-2026'!Print_Area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2026-05-04T11:37:51Z</cp:lastPrinted>
  <dcterms:created xsi:type="dcterms:W3CDTF">2023-03-01T11:48:21Z</dcterms:created>
  <dcterms:modified xsi:type="dcterms:W3CDTF">2026-05-05T17:05:41Z</dcterms:modified>
</cp:coreProperties>
</file>