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TRANSPARENCIA ACTIVA\LEY N° 5.282_2014\6. Junio\información financiera\"/>
    </mc:Choice>
  </mc:AlternateContent>
  <bookViews>
    <workbookView xWindow="0" yWindow="0" windowWidth="19200" windowHeight="10860"/>
  </bookViews>
  <sheets>
    <sheet name="30-06-2026" sheetId="1" r:id="rId1"/>
    <sheet name="Torta" sheetId="2" r:id="rId2"/>
  </sheets>
  <definedNames>
    <definedName name="_xlnm.Print_Area" localSheetId="0">'30-06-2026'!$A$1:$E$21</definedName>
    <definedName name="_xlnm.Print_Area" localSheetId="1">Torta!$A$1:$P$49</definedName>
    <definedName name="Print_Area" localSheetId="0">'30-06-2026'!$A$1:$E$21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E8" i="1"/>
  <c r="S25" i="2" s="1"/>
  <c r="E7" i="1"/>
  <c r="C6" i="1" l="1"/>
  <c r="C19" i="1" s="1"/>
  <c r="C10" i="1"/>
  <c r="C11" i="1"/>
  <c r="C13" i="1"/>
  <c r="C15" i="1"/>
  <c r="C20" i="1" l="1"/>
  <c r="E5" i="1"/>
  <c r="S22" i="2" s="1"/>
  <c r="B20" i="1" l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S24" i="2" l="1"/>
  <c r="E9" i="1" l="1"/>
  <c r="S26" i="2" s="1"/>
  <c r="B19" i="1"/>
  <c r="E11" i="1" l="1"/>
  <c r="S28" i="2" s="1"/>
  <c r="E10" i="1"/>
  <c r="S27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<sst xmlns="http://schemas.openxmlformats.org/spreadsheetml/2006/main" count="41" uniqueCount="26">
  <si>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</si>
  <si>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</si>
  <si>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</si>
  <si>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</si>
  <si>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</si>
  <si>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</si>
  <si>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</si>
  <si>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</si>
  <si>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</si>
  <si>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</si>
  <si>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</si>
  <si>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</si>
  <si>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</si>
  <si>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</si>
  <si>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</si>
  <si>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</si>
  <si>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</si>
  <si>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</si>
  <si>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</si>
  <si>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</si>
  <si>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</si>
  <si>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</si>
  <si>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</si>
  <si>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PRESUPUESTO APROBADO 2026</t>
  </si>
  <si>
    <t>EJECUCIÓN GLOBAL AL 30/06/2026</t>
  </si>
  <si>
    <t>EJECUCION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</si>
</sst>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30/06/2026</a:t>
            </a:r>
          </a:p>
          <a:p>
            <a:pPr>
              <a:defRPr sz="2400" b="1" i="1"/>
            </a:pPr>
            <a:r>
              <a:rPr lang="es-PY" sz="2400" b="1" i="1" baseline="0"/>
              <a:t>48%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949637966525122E-2"/>
          <c:y val="0.18711836719057642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1.6088365913216718E-2"/>
                  <c:y val="-5.52268512068347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1.0589370495318082E-2"/>
                  <c:y val="9.87036518308117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1871298507892"/>
                      <c:h val="8.0571460648535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56%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27%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'30-06-2026'!$A$5:$A$15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0.33912068896522851</c:v>
                </c:pt>
                <c:pt idx="1">
                  <c:v>0.55680472329477104</c:v>
                </c:pt>
                <c:pt idx="2">
                  <c:v>3.4233694374375068E-2</c:v>
                </c:pt>
                <c:pt idx="3">
                  <c:v>8.0425181673911775E-3</c:v>
                </c:pt>
                <c:pt idx="4">
                  <c:v>0.63067756174921452</c:v>
                </c:pt>
                <c:pt idx="5">
                  <c:v>0.49797307666834867</c:v>
                </c:pt>
                <c:pt idx="6">
                  <c:v>0.46222512204618244</c:v>
                </c:pt>
                <c:pt idx="7">
                  <c:v>0.56401708309090914</c:v>
                </c:pt>
                <c:pt idx="8">
                  <c:v>0.26834057009957785</c:v>
                </c:pt>
                <c:pt idx="9">
                  <c:v>0.45157863037652607</c:v>
                </c:pt>
                <c:pt idx="10">
                  <c:v>0.489532422169765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zoomScale="55" zoomScaleNormal="55" zoomScaleSheetLayoutView="55" workbookViewId="0">
      <selection activeCell="A3" sqref="A3:E3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36.5703125" style="14" bestFit="1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25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23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v>64585287497</v>
      </c>
      <c r="D5" s="16">
        <v>21902207193</v>
      </c>
      <c r="E5" s="17">
        <f>+D5/C5</f>
        <v>0.33912068896522851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6147582685</v>
      </c>
      <c r="E6" s="17">
        <f t="shared" ref="E6:E15" si="1">+D6/C6</f>
        <v>0.55680472329477104</v>
      </c>
    </row>
    <row r="7" spans="1:11" ht="43.5" customHeight="1" x14ac:dyDescent="0.25">
      <c r="A7" s="15" t="s">
        <v>7</v>
      </c>
      <c r="B7" s="16">
        <v>6525377521</v>
      </c>
      <c r="C7" s="16">
        <v>6655377521</v>
      </c>
      <c r="D7" s="16">
        <v>227838160</v>
      </c>
      <c r="E7" s="17">
        <f t="shared" si="1"/>
        <v>3.4233694374375068E-2</v>
      </c>
    </row>
    <row r="8" spans="1:11" ht="43.5" customHeight="1" x14ac:dyDescent="0.25">
      <c r="A8" s="15" t="s">
        <v>8</v>
      </c>
      <c r="B8" s="16">
        <v>267302200</v>
      </c>
      <c r="C8" s="16">
        <v>96074884</v>
      </c>
      <c r="D8" s="16">
        <v>772684</v>
      </c>
      <c r="E8" s="17">
        <f>+D8/C8</f>
        <v>8.0425181673911775E-3</v>
      </c>
    </row>
    <row r="9" spans="1:11" ht="57" x14ac:dyDescent="0.25">
      <c r="A9" s="15" t="s">
        <v>18</v>
      </c>
      <c r="B9" s="16">
        <v>6254885521</v>
      </c>
      <c r="C9" s="16">
        <v>25651760242</v>
      </c>
      <c r="D9" s="16">
        <v>16177989604</v>
      </c>
      <c r="E9" s="17">
        <f t="shared" si="1"/>
        <v>0.63067756174921452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291672157519</v>
      </c>
      <c r="E10" s="17">
        <f t="shared" si="1"/>
        <v>0.49797307666834867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15748170352</v>
      </c>
      <c r="E11" s="17">
        <f t="shared" si="1"/>
        <v>0.46222512204618244</v>
      </c>
    </row>
    <row r="12" spans="1:11" ht="57" x14ac:dyDescent="0.25">
      <c r="A12" s="15" t="s">
        <v>11</v>
      </c>
      <c r="B12" s="18">
        <v>12392657409</v>
      </c>
      <c r="C12" s="16">
        <v>44000000000</v>
      </c>
      <c r="D12" s="18">
        <v>24816751656</v>
      </c>
      <c r="E12" s="17">
        <f>+D12/C12</f>
        <v>0.56401708309090914</v>
      </c>
    </row>
    <row r="13" spans="1:11" ht="57" x14ac:dyDescent="0.25">
      <c r="A13" s="15" t="s">
        <v>20</v>
      </c>
      <c r="B13" s="18">
        <v>4700442000</v>
      </c>
      <c r="C13" s="16">
        <f t="shared" si="0"/>
        <v>4700442000</v>
      </c>
      <c r="D13" s="18">
        <v>1261319286</v>
      </c>
      <c r="E13" s="17">
        <f t="shared" si="1"/>
        <v>0.26834057009957785</v>
      </c>
    </row>
    <row r="14" spans="1:11" ht="30.75" customHeight="1" x14ac:dyDescent="0.25">
      <c r="A14" s="19" t="s">
        <v>19</v>
      </c>
      <c r="B14" s="18">
        <v>1015915055513</v>
      </c>
      <c r="C14" s="16">
        <v>1333415055513</v>
      </c>
      <c r="D14" s="18">
        <v>602141744492</v>
      </c>
      <c r="E14" s="20">
        <f t="shared" si="1"/>
        <v>0.45157863037652607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1575366616619</v>
      </c>
      <c r="E15" s="20">
        <f t="shared" si="1"/>
        <v>0.489532422169765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5328038654505</v>
      </c>
      <c r="D16" s="22">
        <f>SUM(D5:D15)</f>
        <v>2555463150250</v>
      </c>
      <c r="E16" s="23">
        <f>+D16/C16</f>
        <v>0.47962548997073945</v>
      </c>
      <c r="K16" s="24">
        <f>C16-2158732537811</f>
        <v>3169306116694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>SUM(C5:C9)</f>
        <v>108029323664</v>
      </c>
      <c r="D19" s="25">
        <f>SUM(D5:D9)</f>
        <v>44456390326</v>
      </c>
      <c r="E19" s="26">
        <f>+D19/C19</f>
        <v>0.41152150932899689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5220009330841</v>
      </c>
      <c r="D20" s="25">
        <f>SUM(D10:D15)</f>
        <v>2511006759924</v>
      </c>
      <c r="E20" s="26">
        <f>+D20/C20</f>
        <v>0.48103491790491676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5328038654505</v>
      </c>
      <c r="D21" s="28">
        <f>SUM(D19:D20)</f>
        <v>2555463150250</v>
      </c>
      <c r="E21" s="29">
        <f>+D21/C21</f>
        <v>0.47962548997073945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zoomScale="55" zoomScaleNormal="100" zoomScaleSheetLayoutView="55" workbookViewId="0">
      <selection activeCell="R7" sqref="R7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'30-06-2026'!E5</f>
        <v>0.33912068896522851</v>
      </c>
    </row>
    <row r="23" spans="18:19" ht="18.75" x14ac:dyDescent="0.25">
      <c r="R23" s="1" t="s">
        <v>6</v>
      </c>
      <c r="S23" s="2">
        <f>'30-06-2026'!E6</f>
        <v>0.55680472329477104</v>
      </c>
    </row>
    <row r="24" spans="18:19" ht="18.75" x14ac:dyDescent="0.25">
      <c r="R24" s="1" t="s">
        <v>7</v>
      </c>
      <c r="S24" s="2">
        <f>'30-06-2026'!E7</f>
        <v>3.4233694374375068E-2</v>
      </c>
    </row>
    <row r="25" spans="18:19" ht="18.75" x14ac:dyDescent="0.25">
      <c r="R25" s="1" t="s">
        <v>8</v>
      </c>
      <c r="S25" s="2">
        <f>'30-06-2026'!E8</f>
        <v>8.0425181673911775E-3</v>
      </c>
    </row>
    <row r="26" spans="18:19" ht="18.75" x14ac:dyDescent="0.25">
      <c r="R26" s="1" t="s">
        <v>18</v>
      </c>
      <c r="S26" s="2">
        <f>'30-06-2026'!E9</f>
        <v>0.63067756174921452</v>
      </c>
    </row>
    <row r="27" spans="18:19" ht="18.75" x14ac:dyDescent="0.25">
      <c r="R27" s="1" t="s">
        <v>9</v>
      </c>
      <c r="S27" s="2">
        <f>'30-06-2026'!E10</f>
        <v>0.49797307666834867</v>
      </c>
    </row>
    <row r="28" spans="18:19" ht="18.75" x14ac:dyDescent="0.25">
      <c r="R28" s="1" t="s">
        <v>10</v>
      </c>
      <c r="S28" s="2">
        <f>'30-06-2026'!E11</f>
        <v>0.46222512204618244</v>
      </c>
    </row>
    <row r="29" spans="18:19" ht="18.75" x14ac:dyDescent="0.25">
      <c r="R29" s="3" t="s">
        <v>11</v>
      </c>
      <c r="S29" s="2">
        <f>'30-06-2026'!E12</f>
        <v>0.56401708309090914</v>
      </c>
    </row>
    <row r="30" spans="18:19" ht="37.5" x14ac:dyDescent="0.25">
      <c r="R30" s="1" t="s">
        <v>20</v>
      </c>
      <c r="S30" s="2">
        <f>'30-06-2026'!E13</f>
        <v>0.26834057009957785</v>
      </c>
    </row>
    <row r="31" spans="18:19" ht="18.75" x14ac:dyDescent="0.25">
      <c r="R31" s="1" t="s">
        <v>19</v>
      </c>
      <c r="S31" s="2">
        <f>'30-06-2026'!E14</f>
        <v>0.45157863037652607</v>
      </c>
    </row>
    <row r="32" spans="18:19" ht="18.75" x14ac:dyDescent="0.25">
      <c r="R32" s="1" t="s">
        <v>21</v>
      </c>
      <c r="S32" s="2">
        <f>'30-06-2026'!E15</f>
        <v>0.489532422169765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'30-06-2026'!E16</f>
        <v>0.47962548997073945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30-06-2026</vt:lpstr>
      <vt:lpstr>Torta</vt:lpstr>
      <vt:lpstr>'30-06-2026'!Área_de_impresión</vt:lpstr>
      <vt:lpstr>Torta!Área_de_impresión</vt:lpstr>
      <vt:lpstr>'30-06-2026'!Print_Area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2026-07-01T12:21:52Z</cp:lastPrinted>
  <dcterms:created xsi:type="dcterms:W3CDTF">2023-03-01T11:48:21Z</dcterms:created>
  <dcterms:modified xsi:type="dcterms:W3CDTF">2026-07-10T14:22:30Z</dcterms:modified>
</cp:coreProperties>
</file>